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defaultThemeVersion="124226"/>
  <bookViews>
    <workbookView xWindow="0" yWindow="0" windowWidth="20490" windowHeight="7755" tabRatio="916" activeTab="3"/>
  </bookViews>
  <sheets>
    <sheet name="NBSS Sch 1" sheetId="31" r:id="rId1"/>
    <sheet name="NBSS Sch 2" sheetId="22" r:id="rId2"/>
    <sheet name="NBSS Sch 3" sheetId="23" r:id="rId3"/>
    <sheet name="NBSS Sch 4(a)" sheetId="32" r:id="rId4"/>
    <sheet name="NBSS Sch 4(b)" sheetId="24" r:id="rId5"/>
    <sheet name="NBSS Sch -4(c)" sheetId="25" r:id="rId6"/>
    <sheet name="NBSS Sch-4(d)" sheetId="26" r:id="rId7"/>
    <sheet name="NBSS Sch-4(e)" sheetId="34" r:id="rId8"/>
    <sheet name="NBSS Sch-5" sheetId="27" r:id="rId9"/>
    <sheet name="NBSS Sch-6" sheetId="28" r:id="rId10"/>
  </sheets>
  <externalReferences>
    <externalReference r:id="rId11"/>
    <externalReference r:id="rId12"/>
    <externalReference r:id="rId13"/>
    <externalReference r:id="rId14"/>
    <externalReference r:id="rId15"/>
  </externalReferences>
  <definedNames>
    <definedName name="\A" localSheetId="0">#REF!</definedName>
    <definedName name="\A" localSheetId="1">#REF!</definedName>
    <definedName name="\A" localSheetId="2">#REF!</definedName>
    <definedName name="\A" localSheetId="3">#REF!</definedName>
    <definedName name="\A" localSheetId="7">#REF!</definedName>
    <definedName name="\A" localSheetId="9">#REF!</definedName>
    <definedName name="\A">#REF!</definedName>
    <definedName name="\aa" localSheetId="0">#REF!</definedName>
    <definedName name="\aa" localSheetId="1">#REF!</definedName>
    <definedName name="\aa" localSheetId="2">#REF!</definedName>
    <definedName name="\aa" localSheetId="3">#REF!</definedName>
    <definedName name="\aa" localSheetId="7">#REF!</definedName>
    <definedName name="\aa" localSheetId="9">#REF!</definedName>
    <definedName name="\aa">#REF!</definedName>
    <definedName name="\B" localSheetId="0">#REF!</definedName>
    <definedName name="\B" localSheetId="1">#REF!</definedName>
    <definedName name="\B" localSheetId="2">#REF!</definedName>
    <definedName name="\B" localSheetId="3">#REF!</definedName>
    <definedName name="\B" localSheetId="7">#REF!</definedName>
    <definedName name="\B" localSheetId="9">#REF!</definedName>
    <definedName name="\B">#REF!</definedName>
    <definedName name="\C" localSheetId="0">#REF!</definedName>
    <definedName name="\C" localSheetId="1">#REF!</definedName>
    <definedName name="\C" localSheetId="2">#REF!</definedName>
    <definedName name="\C" localSheetId="3">#REF!</definedName>
    <definedName name="\C" localSheetId="7">#REF!</definedName>
    <definedName name="\C" localSheetId="9">#REF!</definedName>
    <definedName name="\C">#REF!</definedName>
    <definedName name="\M" localSheetId="0">#REF!</definedName>
    <definedName name="\M" localSheetId="1">#REF!</definedName>
    <definedName name="\M" localSheetId="2">#REF!</definedName>
    <definedName name="\M" localSheetId="3">#REF!</definedName>
    <definedName name="\M" localSheetId="7">#REF!</definedName>
    <definedName name="\M" localSheetId="9">#REF!</definedName>
    <definedName name="\M">#REF!</definedName>
    <definedName name="\N" localSheetId="0">#REF!</definedName>
    <definedName name="\N" localSheetId="1">#REF!</definedName>
    <definedName name="\N" localSheetId="2">#REF!</definedName>
    <definedName name="\N" localSheetId="3">#REF!</definedName>
    <definedName name="\N" localSheetId="7">#REF!</definedName>
    <definedName name="\N" localSheetId="9">#REF!</definedName>
    <definedName name="\N">#REF!</definedName>
    <definedName name="\P" localSheetId="0">#REF!</definedName>
    <definedName name="\P" localSheetId="1">#REF!</definedName>
    <definedName name="\P" localSheetId="2">#REF!</definedName>
    <definedName name="\P" localSheetId="3">#REF!</definedName>
    <definedName name="\P" localSheetId="7">#REF!</definedName>
    <definedName name="\P" localSheetId="9">#REF!</definedName>
    <definedName name="\P">#REF!</definedName>
    <definedName name="\R" localSheetId="0">#REF!</definedName>
    <definedName name="\R" localSheetId="1">#REF!</definedName>
    <definedName name="\R" localSheetId="2">#REF!</definedName>
    <definedName name="\R" localSheetId="3">#REF!</definedName>
    <definedName name="\R" localSheetId="7">#REF!</definedName>
    <definedName name="\R" localSheetId="9">#REF!</definedName>
    <definedName name="\R">#REF!</definedName>
    <definedName name="\U" localSheetId="0">#REF!</definedName>
    <definedName name="\U" localSheetId="1">#REF!</definedName>
    <definedName name="\U" localSheetId="2">#REF!</definedName>
    <definedName name="\U" localSheetId="3">#REF!</definedName>
    <definedName name="\U" localSheetId="7">#REF!</definedName>
    <definedName name="\U" localSheetId="9">#REF!</definedName>
    <definedName name="\U">#REF!</definedName>
    <definedName name="\V" localSheetId="0">#REF!</definedName>
    <definedName name="\V" localSheetId="1">#REF!</definedName>
    <definedName name="\V" localSheetId="2">#REF!</definedName>
    <definedName name="\V" localSheetId="3">#REF!</definedName>
    <definedName name="\V" localSheetId="7">#REF!</definedName>
    <definedName name="\V" localSheetId="9">#REF!</definedName>
    <definedName name="\V">#REF!</definedName>
    <definedName name="\x" localSheetId="0">#REF!</definedName>
    <definedName name="\x" localSheetId="1">#REF!</definedName>
    <definedName name="\x" localSheetId="2">#REF!</definedName>
    <definedName name="\x" localSheetId="3">#REF!</definedName>
    <definedName name="\x" localSheetId="7">#REF!</definedName>
    <definedName name="\x" localSheetId="9">#REF!</definedName>
    <definedName name="\x">#REF!</definedName>
    <definedName name="_xlnm._FilterDatabase" localSheetId="1" hidden="1">'NBSS Sch 2'!#REF!</definedName>
    <definedName name="_xlnm._FilterDatabase" localSheetId="2" hidden="1">'NBSS Sch 3'!#REF!</definedName>
    <definedName name="A" localSheetId="0">[1]sch1!#REF!</definedName>
    <definedName name="A" localSheetId="3">[1]sch1!#REF!</definedName>
    <definedName name="A" localSheetId="7">[1]sch1!#REF!</definedName>
    <definedName name="A">[1]sch1!#REF!</definedName>
    <definedName name="aa" localSheetId="0">[1]sch1!#REF!</definedName>
    <definedName name="aa" localSheetId="3">[1]sch1!#REF!</definedName>
    <definedName name="aa" localSheetId="7">[1]sch1!#REF!</definedName>
    <definedName name="aa">[1]sch1!#REF!</definedName>
    <definedName name="ab" localSheetId="0">#REF!</definedName>
    <definedName name="ab" localSheetId="1">#REF!</definedName>
    <definedName name="ab" localSheetId="2">#REF!</definedName>
    <definedName name="ab" localSheetId="3">#REF!</definedName>
    <definedName name="ab" localSheetId="7">#REF!</definedName>
    <definedName name="ab" localSheetId="9">#REF!</definedName>
    <definedName name="ab">#REF!</definedName>
    <definedName name="abc" localSheetId="0">[1]sch1!#REF!</definedName>
    <definedName name="abc" localSheetId="3">[1]sch1!#REF!</definedName>
    <definedName name="abc" localSheetId="7">[1]sch1!#REF!</definedName>
    <definedName name="abc">[1]sch1!#REF!</definedName>
    <definedName name="abcd" localSheetId="0">[1]sch4A!#REF!</definedName>
    <definedName name="abcd" localSheetId="3">[1]sch4A!#REF!</definedName>
    <definedName name="abcd" localSheetId="7">[1]sch4A!#REF!</definedName>
    <definedName name="abcd">[1]sch4A!#REF!</definedName>
    <definedName name="abcds" localSheetId="0">[1]sch4A!#REF!</definedName>
    <definedName name="abcds" localSheetId="3">[1]sch4A!#REF!</definedName>
    <definedName name="abcds" localSheetId="7">[1]sch4A!#REF!</definedName>
    <definedName name="abcds">[1]sch4A!#REF!</definedName>
    <definedName name="aqs" localSheetId="0">[1]sch1!#REF!</definedName>
    <definedName name="aqs" localSheetId="3">[1]sch1!#REF!</definedName>
    <definedName name="aqs" localSheetId="7">[1]sch1!#REF!</definedName>
    <definedName name="aqs">[1]sch1!#REF!</definedName>
    <definedName name="aws" localSheetId="0">[1]sch1!#REF!</definedName>
    <definedName name="aws" localSheetId="3">[1]sch1!#REF!</definedName>
    <definedName name="aws" localSheetId="7">[1]sch1!#REF!</definedName>
    <definedName name="aws">[1]sch1!#REF!</definedName>
    <definedName name="biddername" localSheetId="0">#REF!</definedName>
    <definedName name="biddername" localSheetId="3">#REF!</definedName>
    <definedName name="biddername" localSheetId="7">#REF!</definedName>
    <definedName name="biddername">#REF!</definedName>
    <definedName name="BL2A" localSheetId="0">'[2]Attach-3 (QR)'!#REF!</definedName>
    <definedName name="BL2A" localSheetId="1">'[2]Attach-3 (QR)'!#REF!</definedName>
    <definedName name="BL2A" localSheetId="2">'[2]Attach-3 (QR)'!#REF!</definedName>
    <definedName name="BL2A" localSheetId="3">'[2]Attach-3 (QR)'!#REF!</definedName>
    <definedName name="BL2A" localSheetId="7">'[2]Attach-3 (QR)'!#REF!</definedName>
    <definedName name="BL2A" localSheetId="9">'[2]Attach-3 (QR)'!#REF!</definedName>
    <definedName name="BL2A">'[2]Attach-3 (QR)'!#REF!</definedName>
    <definedName name="BL2A2" localSheetId="0">'[3]Attach-3 (QR)'!#REF!</definedName>
    <definedName name="BL2A2" localSheetId="1">'[3]Attach-3 (QR)'!#REF!</definedName>
    <definedName name="BL2A2" localSheetId="2">'[3]Attach-3 (QR)'!#REF!</definedName>
    <definedName name="BL2A2" localSheetId="3">'[3]Attach-3 (QR)'!#REF!</definedName>
    <definedName name="BL2A2" localSheetId="7">'[3]Attach-3 (QR)'!#REF!</definedName>
    <definedName name="BL2A2" localSheetId="9">'[3]Attach-3 (QR)'!#REF!</definedName>
    <definedName name="BL2A2">'[3]Attach-3 (QR)'!#REF!</definedName>
    <definedName name="BL2AA" localSheetId="0">'[2]Attach-3 (QR)'!#REF!</definedName>
    <definedName name="BL2AA" localSheetId="1">'[2]Attach-3 (QR)'!#REF!</definedName>
    <definedName name="BL2AA" localSheetId="2">'[2]Attach-3 (QR)'!#REF!</definedName>
    <definedName name="BL2AA" localSheetId="3">'[2]Attach-3 (QR)'!#REF!</definedName>
    <definedName name="BL2AA" localSheetId="7">'[2]Attach-3 (QR)'!#REF!</definedName>
    <definedName name="BL2AA" localSheetId="9">'[2]Attach-3 (QR)'!#REF!</definedName>
    <definedName name="BL2AA">'[2]Attach-3 (QR)'!#REF!</definedName>
    <definedName name="BL2AAA" localSheetId="0">'[3]Attach-3 (QR)'!#REF!</definedName>
    <definedName name="BL2AAA" localSheetId="1">'[3]Attach-3 (QR)'!#REF!</definedName>
    <definedName name="BL2AAA" localSheetId="2">'[3]Attach-3 (QR)'!#REF!</definedName>
    <definedName name="BL2AAA" localSheetId="3">'[3]Attach-3 (QR)'!#REF!</definedName>
    <definedName name="BL2AAA" localSheetId="7">'[3]Attach-3 (QR)'!#REF!</definedName>
    <definedName name="BL2AAA" localSheetId="9">'[3]Attach-3 (QR)'!#REF!</definedName>
    <definedName name="BL2AAA">'[3]Attach-3 (QR)'!#REF!</definedName>
    <definedName name="BL2B" localSheetId="0">'[2]Attach-3 (QR)'!#REF!</definedName>
    <definedName name="BL2B" localSheetId="1">'[2]Attach-3 (QR)'!#REF!</definedName>
    <definedName name="BL2B" localSheetId="2">'[2]Attach-3 (QR)'!#REF!</definedName>
    <definedName name="BL2B" localSheetId="3">'[2]Attach-3 (QR)'!#REF!</definedName>
    <definedName name="BL2B" localSheetId="7">'[2]Attach-3 (QR)'!#REF!</definedName>
    <definedName name="BL2B" localSheetId="9">'[2]Attach-3 (QR)'!#REF!</definedName>
    <definedName name="BL2B">'[2]Attach-3 (QR)'!#REF!</definedName>
    <definedName name="BL2BB" localSheetId="0">'[3]Attach-3 (QR)'!#REF!</definedName>
    <definedName name="BL2BB" localSheetId="1">'[3]Attach-3 (QR)'!#REF!</definedName>
    <definedName name="BL2BB" localSheetId="2">'[3]Attach-3 (QR)'!#REF!</definedName>
    <definedName name="BL2BB" localSheetId="3">'[3]Attach-3 (QR)'!#REF!</definedName>
    <definedName name="BL2BB" localSheetId="7">'[3]Attach-3 (QR)'!#REF!</definedName>
    <definedName name="BL2BB" localSheetId="9">'[3]Attach-3 (QR)'!#REF!</definedName>
    <definedName name="BL2BB">'[3]Attach-3 (QR)'!#REF!</definedName>
    <definedName name="BL2BBB" localSheetId="0">'[3]Attach-3 (QR)'!#REF!</definedName>
    <definedName name="BL2BBB" localSheetId="1">'[3]Attach-3 (QR)'!#REF!</definedName>
    <definedName name="BL2BBB" localSheetId="2">'[3]Attach-3 (QR)'!#REF!</definedName>
    <definedName name="BL2BBB" localSheetId="3">'[3]Attach-3 (QR)'!#REF!</definedName>
    <definedName name="BL2BBB" localSheetId="7">'[3]Attach-3 (QR)'!#REF!</definedName>
    <definedName name="BL2BBB" localSheetId="9">'[3]Attach-3 (QR)'!#REF!</definedName>
    <definedName name="BL2BBB">'[3]Attach-3 (QR)'!#REF!</definedName>
    <definedName name="BL2C" localSheetId="0">'[2]Attach-3 (QR)'!#REF!</definedName>
    <definedName name="BL2C" localSheetId="1">'[2]Attach-3 (QR)'!#REF!</definedName>
    <definedName name="BL2C" localSheetId="2">'[2]Attach-3 (QR)'!#REF!</definedName>
    <definedName name="BL2C" localSheetId="3">'[2]Attach-3 (QR)'!#REF!</definedName>
    <definedName name="BL2C" localSheetId="7">'[2]Attach-3 (QR)'!#REF!</definedName>
    <definedName name="BL2C" localSheetId="9">'[2]Attach-3 (QR)'!#REF!</definedName>
    <definedName name="BL2C">'[2]Attach-3 (QR)'!#REF!</definedName>
    <definedName name="BL2CC" localSheetId="0">'[3]Attach-3 (QR)'!#REF!</definedName>
    <definedName name="BL2CC" localSheetId="1">'[3]Attach-3 (QR)'!#REF!</definedName>
    <definedName name="BL2CC" localSheetId="2">'[3]Attach-3 (QR)'!#REF!</definedName>
    <definedName name="BL2CC" localSheetId="3">'[3]Attach-3 (QR)'!#REF!</definedName>
    <definedName name="BL2CC" localSheetId="7">'[3]Attach-3 (QR)'!#REF!</definedName>
    <definedName name="BL2CC" localSheetId="9">'[3]Attach-3 (QR)'!#REF!</definedName>
    <definedName name="BL2CC">'[3]Attach-3 (QR)'!#REF!</definedName>
    <definedName name="BL2CCC" localSheetId="0">'[3]Attach-3 (QR)'!#REF!</definedName>
    <definedName name="BL2CCC" localSheetId="1">'[3]Attach-3 (QR)'!#REF!</definedName>
    <definedName name="BL2CCC" localSheetId="2">'[3]Attach-3 (QR)'!#REF!</definedName>
    <definedName name="BL2CCC" localSheetId="3">'[3]Attach-3 (QR)'!#REF!</definedName>
    <definedName name="BL2CCC" localSheetId="7">'[3]Attach-3 (QR)'!#REF!</definedName>
    <definedName name="BL2CCC" localSheetId="9">'[3]Attach-3 (QR)'!#REF!</definedName>
    <definedName name="BL2CCC">'[3]Attach-3 (QR)'!#REF!</definedName>
    <definedName name="BL3A" localSheetId="0">'[2]Attach-3 (QR)'!#REF!</definedName>
    <definedName name="BL3A" localSheetId="1">'[2]Attach-3 (QR)'!#REF!</definedName>
    <definedName name="BL3A" localSheetId="2">'[2]Attach-3 (QR)'!#REF!</definedName>
    <definedName name="BL3A" localSheetId="3">'[2]Attach-3 (QR)'!#REF!</definedName>
    <definedName name="BL3A" localSheetId="7">'[2]Attach-3 (QR)'!#REF!</definedName>
    <definedName name="BL3A" localSheetId="9">'[2]Attach-3 (QR)'!#REF!</definedName>
    <definedName name="BL3A">'[2]Attach-3 (QR)'!#REF!</definedName>
    <definedName name="BL3AA" localSheetId="0">'[3]Attach-3 (QR)'!#REF!</definedName>
    <definedName name="BL3AA" localSheetId="1">'[3]Attach-3 (QR)'!#REF!</definedName>
    <definedName name="BL3AA" localSheetId="2">'[3]Attach-3 (QR)'!#REF!</definedName>
    <definedName name="BL3AA" localSheetId="3">'[3]Attach-3 (QR)'!#REF!</definedName>
    <definedName name="BL3AA" localSheetId="7">'[3]Attach-3 (QR)'!#REF!</definedName>
    <definedName name="BL3AA" localSheetId="9">'[3]Attach-3 (QR)'!#REF!</definedName>
    <definedName name="BL3AA">'[3]Attach-3 (QR)'!#REF!</definedName>
    <definedName name="BL3AAA" localSheetId="0">'[3]Attach-3 (QR)'!#REF!</definedName>
    <definedName name="BL3AAA" localSheetId="1">'[3]Attach-3 (QR)'!#REF!</definedName>
    <definedName name="BL3AAA" localSheetId="2">'[3]Attach-3 (QR)'!#REF!</definedName>
    <definedName name="BL3AAA" localSheetId="3">'[3]Attach-3 (QR)'!#REF!</definedName>
    <definedName name="BL3AAA" localSheetId="7">'[3]Attach-3 (QR)'!#REF!</definedName>
    <definedName name="BL3AAA" localSheetId="9">'[3]Attach-3 (QR)'!#REF!</definedName>
    <definedName name="BL3AAA">'[3]Attach-3 (QR)'!#REF!</definedName>
    <definedName name="BL3B" localSheetId="0">'[2]Attach-3 (QR)'!#REF!</definedName>
    <definedName name="BL3B" localSheetId="1">'[2]Attach-3 (QR)'!#REF!</definedName>
    <definedName name="BL3B" localSheetId="2">'[2]Attach-3 (QR)'!#REF!</definedName>
    <definedName name="BL3B" localSheetId="3">'[2]Attach-3 (QR)'!#REF!</definedName>
    <definedName name="BL3B" localSheetId="7">'[2]Attach-3 (QR)'!#REF!</definedName>
    <definedName name="BL3B" localSheetId="9">'[2]Attach-3 (QR)'!#REF!</definedName>
    <definedName name="BL3B">'[2]Attach-3 (QR)'!#REF!</definedName>
    <definedName name="BL3BB" localSheetId="0">'[3]Attach-3 (QR)'!#REF!</definedName>
    <definedName name="BL3BB" localSheetId="1">'[3]Attach-3 (QR)'!#REF!</definedName>
    <definedName name="BL3BB" localSheetId="2">'[3]Attach-3 (QR)'!#REF!</definedName>
    <definedName name="BL3BB" localSheetId="3">'[3]Attach-3 (QR)'!#REF!</definedName>
    <definedName name="BL3BB" localSheetId="7">'[3]Attach-3 (QR)'!#REF!</definedName>
    <definedName name="BL3BB" localSheetId="9">'[3]Attach-3 (QR)'!#REF!</definedName>
    <definedName name="BL3BB">'[3]Attach-3 (QR)'!#REF!</definedName>
    <definedName name="BL3BBB" localSheetId="0">'[3]Attach-3 (QR)'!#REF!</definedName>
    <definedName name="BL3BBB" localSheetId="1">'[3]Attach-3 (QR)'!#REF!</definedName>
    <definedName name="BL3BBB" localSheetId="2">'[3]Attach-3 (QR)'!#REF!</definedName>
    <definedName name="BL3BBB" localSheetId="3">'[3]Attach-3 (QR)'!#REF!</definedName>
    <definedName name="BL3BBB" localSheetId="7">'[3]Attach-3 (QR)'!#REF!</definedName>
    <definedName name="BL3BBB" localSheetId="9">'[3]Attach-3 (QR)'!#REF!</definedName>
    <definedName name="BL3BBB">'[3]Attach-3 (QR)'!#REF!</definedName>
    <definedName name="BL3C" localSheetId="0">'[2]Attach-3 (QR)'!#REF!</definedName>
    <definedName name="BL3C" localSheetId="1">'[2]Attach-3 (QR)'!#REF!</definedName>
    <definedName name="BL3C" localSheetId="2">'[2]Attach-3 (QR)'!#REF!</definedName>
    <definedName name="BL3C" localSheetId="3">'[2]Attach-3 (QR)'!#REF!</definedName>
    <definedName name="BL3C" localSheetId="7">'[2]Attach-3 (QR)'!#REF!</definedName>
    <definedName name="BL3C" localSheetId="9">'[2]Attach-3 (QR)'!#REF!</definedName>
    <definedName name="BL3C">'[2]Attach-3 (QR)'!#REF!</definedName>
    <definedName name="BL3CC" localSheetId="0">'[3]Attach-3 (QR)'!#REF!</definedName>
    <definedName name="BL3CC" localSheetId="1">'[3]Attach-3 (QR)'!#REF!</definedName>
    <definedName name="BL3CC" localSheetId="2">'[3]Attach-3 (QR)'!#REF!</definedName>
    <definedName name="BL3CC" localSheetId="3">'[3]Attach-3 (QR)'!#REF!</definedName>
    <definedName name="BL3CC" localSheetId="7">'[3]Attach-3 (QR)'!#REF!</definedName>
    <definedName name="BL3CC" localSheetId="9">'[3]Attach-3 (QR)'!#REF!</definedName>
    <definedName name="BL3CC">'[3]Attach-3 (QR)'!#REF!</definedName>
    <definedName name="BL3CCC" localSheetId="0">'[3]Attach-3 (QR)'!#REF!</definedName>
    <definedName name="BL3CCC" localSheetId="1">'[3]Attach-3 (QR)'!#REF!</definedName>
    <definedName name="BL3CCC" localSheetId="2">'[3]Attach-3 (QR)'!#REF!</definedName>
    <definedName name="BL3CCC" localSheetId="3">'[3]Attach-3 (QR)'!#REF!</definedName>
    <definedName name="BL3CCC" localSheetId="7">'[3]Attach-3 (QR)'!#REF!</definedName>
    <definedName name="BL3CCC" localSheetId="9">'[3]Attach-3 (QR)'!#REF!</definedName>
    <definedName name="BL3CCC">'[3]Attach-3 (QR)'!#REF!</definedName>
    <definedName name="BL4A" localSheetId="0">'[2]Attach-3 (QR)'!#REF!</definedName>
    <definedName name="BL4A" localSheetId="1">'[2]Attach-3 (QR)'!#REF!</definedName>
    <definedName name="BL4A" localSheetId="2">'[2]Attach-3 (QR)'!#REF!</definedName>
    <definedName name="BL4A" localSheetId="3">'[2]Attach-3 (QR)'!#REF!</definedName>
    <definedName name="BL4A" localSheetId="7">'[2]Attach-3 (QR)'!#REF!</definedName>
    <definedName name="BL4A" localSheetId="9">'[2]Attach-3 (QR)'!#REF!</definedName>
    <definedName name="BL4A">'[2]Attach-3 (QR)'!#REF!</definedName>
    <definedName name="BL4AA" localSheetId="0">'[3]Attach-3 (QR)'!#REF!</definedName>
    <definedName name="BL4AA" localSheetId="1">'[3]Attach-3 (QR)'!#REF!</definedName>
    <definedName name="BL4AA" localSheetId="2">'[3]Attach-3 (QR)'!#REF!</definedName>
    <definedName name="BL4AA" localSheetId="3">'[3]Attach-3 (QR)'!#REF!</definedName>
    <definedName name="BL4AA" localSheetId="7">'[3]Attach-3 (QR)'!#REF!</definedName>
    <definedName name="BL4AA" localSheetId="9">'[3]Attach-3 (QR)'!#REF!</definedName>
    <definedName name="BL4AA">'[3]Attach-3 (QR)'!#REF!</definedName>
    <definedName name="BL4AAA" localSheetId="0">'[3]Attach-3 (QR)'!#REF!</definedName>
    <definedName name="BL4AAA" localSheetId="1">'[3]Attach-3 (QR)'!#REF!</definedName>
    <definedName name="BL4AAA" localSheetId="2">'[3]Attach-3 (QR)'!#REF!</definedName>
    <definedName name="BL4AAA" localSheetId="3">'[3]Attach-3 (QR)'!#REF!</definedName>
    <definedName name="BL4AAA" localSheetId="7">'[3]Attach-3 (QR)'!#REF!</definedName>
    <definedName name="BL4AAA" localSheetId="9">'[3]Attach-3 (QR)'!#REF!</definedName>
    <definedName name="BL4AAA">'[3]Attach-3 (QR)'!#REF!</definedName>
    <definedName name="BL4B" localSheetId="0">'[2]Attach-3 (QR)'!#REF!</definedName>
    <definedName name="BL4B" localSheetId="1">'[2]Attach-3 (QR)'!#REF!</definedName>
    <definedName name="BL4B" localSheetId="2">'[2]Attach-3 (QR)'!#REF!</definedName>
    <definedName name="BL4B" localSheetId="3">'[2]Attach-3 (QR)'!#REF!</definedName>
    <definedName name="BL4B" localSheetId="7">'[2]Attach-3 (QR)'!#REF!</definedName>
    <definedName name="BL4B" localSheetId="9">'[2]Attach-3 (QR)'!#REF!</definedName>
    <definedName name="BL4B">'[2]Attach-3 (QR)'!#REF!</definedName>
    <definedName name="BL4BB" localSheetId="0">'[3]Attach-3 (QR)'!#REF!</definedName>
    <definedName name="BL4BB" localSheetId="1">'[3]Attach-3 (QR)'!#REF!</definedName>
    <definedName name="BL4BB" localSheetId="2">'[3]Attach-3 (QR)'!#REF!</definedName>
    <definedName name="BL4BB" localSheetId="3">'[3]Attach-3 (QR)'!#REF!</definedName>
    <definedName name="BL4BB" localSheetId="7">'[3]Attach-3 (QR)'!#REF!</definedName>
    <definedName name="BL4BB" localSheetId="9">'[3]Attach-3 (QR)'!#REF!</definedName>
    <definedName name="BL4BB">'[3]Attach-3 (QR)'!#REF!</definedName>
    <definedName name="BL4BBB" localSheetId="0">'[3]Attach-3 (QR)'!#REF!</definedName>
    <definedName name="BL4BBB" localSheetId="1">'[3]Attach-3 (QR)'!#REF!</definedName>
    <definedName name="BL4BBB" localSheetId="2">'[3]Attach-3 (QR)'!#REF!</definedName>
    <definedName name="BL4BBB" localSheetId="3">'[3]Attach-3 (QR)'!#REF!</definedName>
    <definedName name="BL4BBB" localSheetId="7">'[3]Attach-3 (QR)'!#REF!</definedName>
    <definedName name="BL4BBB" localSheetId="9">'[3]Attach-3 (QR)'!#REF!</definedName>
    <definedName name="BL4BBB">'[3]Attach-3 (QR)'!#REF!</definedName>
    <definedName name="BL4C" localSheetId="0">'[2]Attach-3 (QR)'!#REF!</definedName>
    <definedName name="BL4C" localSheetId="1">'[2]Attach-3 (QR)'!#REF!</definedName>
    <definedName name="BL4C" localSheetId="2">'[2]Attach-3 (QR)'!#REF!</definedName>
    <definedName name="BL4C" localSheetId="3">'[2]Attach-3 (QR)'!#REF!</definedName>
    <definedName name="BL4C" localSheetId="7">'[2]Attach-3 (QR)'!#REF!</definedName>
    <definedName name="BL4C" localSheetId="9">'[2]Attach-3 (QR)'!#REF!</definedName>
    <definedName name="BL4C">'[2]Attach-3 (QR)'!#REF!</definedName>
    <definedName name="BL4CC" localSheetId="0">'[3]Attach-3 (QR)'!#REF!</definedName>
    <definedName name="BL4CC" localSheetId="1">'[3]Attach-3 (QR)'!#REF!</definedName>
    <definedName name="BL4CC" localSheetId="2">'[3]Attach-3 (QR)'!#REF!</definedName>
    <definedName name="BL4CC" localSheetId="3">'[3]Attach-3 (QR)'!#REF!</definedName>
    <definedName name="BL4CC" localSheetId="7">'[3]Attach-3 (QR)'!#REF!</definedName>
    <definedName name="BL4CC" localSheetId="9">'[3]Attach-3 (QR)'!#REF!</definedName>
    <definedName name="BL4CC">'[3]Attach-3 (QR)'!#REF!</definedName>
    <definedName name="BL4CCC" localSheetId="0">'[3]Attach-3 (QR)'!#REF!</definedName>
    <definedName name="BL4CCC" localSheetId="1">'[3]Attach-3 (QR)'!#REF!</definedName>
    <definedName name="BL4CCC" localSheetId="2">'[3]Attach-3 (QR)'!#REF!</definedName>
    <definedName name="BL4CCC" localSheetId="3">'[3]Attach-3 (QR)'!#REF!</definedName>
    <definedName name="BL4CCC" localSheetId="7">'[3]Attach-3 (QR)'!#REF!</definedName>
    <definedName name="BL4CCC" localSheetId="9">'[3]Attach-3 (QR)'!#REF!</definedName>
    <definedName name="BL4CCC">'[3]Attach-3 (QR)'!#REF!</definedName>
    <definedName name="BL5A" localSheetId="0">'[2]Attach-3 (QR)'!#REF!</definedName>
    <definedName name="BL5A" localSheetId="1">'[2]Attach-3 (QR)'!#REF!</definedName>
    <definedName name="BL5A" localSheetId="2">'[2]Attach-3 (QR)'!#REF!</definedName>
    <definedName name="BL5A" localSheetId="3">'[2]Attach-3 (QR)'!#REF!</definedName>
    <definedName name="BL5A" localSheetId="7">'[2]Attach-3 (QR)'!#REF!</definedName>
    <definedName name="BL5A" localSheetId="9">'[2]Attach-3 (QR)'!#REF!</definedName>
    <definedName name="BL5A">'[2]Attach-3 (QR)'!#REF!</definedName>
    <definedName name="BL5AA" localSheetId="0">'[3]Attach-3 (QR)'!#REF!</definedName>
    <definedName name="BL5AA" localSheetId="1">'[3]Attach-3 (QR)'!#REF!</definedName>
    <definedName name="BL5AA" localSheetId="2">'[3]Attach-3 (QR)'!#REF!</definedName>
    <definedName name="BL5AA" localSheetId="3">'[3]Attach-3 (QR)'!#REF!</definedName>
    <definedName name="BL5AA" localSheetId="7">'[3]Attach-3 (QR)'!#REF!</definedName>
    <definedName name="BL5AA" localSheetId="9">'[3]Attach-3 (QR)'!#REF!</definedName>
    <definedName name="BL5AA">'[3]Attach-3 (QR)'!#REF!</definedName>
    <definedName name="BL5AAA" localSheetId="0">'[3]Attach-3 (QR)'!#REF!</definedName>
    <definedName name="BL5AAA" localSheetId="1">'[3]Attach-3 (QR)'!#REF!</definedName>
    <definedName name="BL5AAA" localSheetId="2">'[3]Attach-3 (QR)'!#REF!</definedName>
    <definedName name="BL5AAA" localSheetId="3">'[3]Attach-3 (QR)'!#REF!</definedName>
    <definedName name="BL5AAA" localSheetId="7">'[3]Attach-3 (QR)'!#REF!</definedName>
    <definedName name="BL5AAA" localSheetId="9">'[3]Attach-3 (QR)'!#REF!</definedName>
    <definedName name="BL5AAA">'[3]Attach-3 (QR)'!#REF!</definedName>
    <definedName name="BL5B" localSheetId="0">'[2]Attach-3 (QR)'!#REF!</definedName>
    <definedName name="BL5B" localSheetId="1">'[2]Attach-3 (QR)'!#REF!</definedName>
    <definedName name="BL5B" localSheetId="2">'[2]Attach-3 (QR)'!#REF!</definedName>
    <definedName name="BL5B" localSheetId="3">'[2]Attach-3 (QR)'!#REF!</definedName>
    <definedName name="BL5B" localSheetId="7">'[2]Attach-3 (QR)'!#REF!</definedName>
    <definedName name="BL5B" localSheetId="9">'[2]Attach-3 (QR)'!#REF!</definedName>
    <definedName name="BL5B">'[2]Attach-3 (QR)'!#REF!</definedName>
    <definedName name="BL5BB" localSheetId="0">'[3]Attach-3 (QR)'!#REF!</definedName>
    <definedName name="BL5BB" localSheetId="1">'[3]Attach-3 (QR)'!#REF!</definedName>
    <definedName name="BL5BB" localSheetId="2">'[3]Attach-3 (QR)'!#REF!</definedName>
    <definedName name="BL5BB" localSheetId="3">'[3]Attach-3 (QR)'!#REF!</definedName>
    <definedName name="BL5BB" localSheetId="7">'[3]Attach-3 (QR)'!#REF!</definedName>
    <definedName name="BL5BB" localSheetId="9">'[3]Attach-3 (QR)'!#REF!</definedName>
    <definedName name="BL5BB">'[3]Attach-3 (QR)'!#REF!</definedName>
    <definedName name="BL5BBB" localSheetId="0">'[3]Attach-3 (QR)'!#REF!</definedName>
    <definedName name="BL5BBB" localSheetId="1">'[3]Attach-3 (QR)'!#REF!</definedName>
    <definedName name="BL5BBB" localSheetId="2">'[3]Attach-3 (QR)'!#REF!</definedName>
    <definedName name="BL5BBB" localSheetId="3">'[3]Attach-3 (QR)'!#REF!</definedName>
    <definedName name="BL5BBB" localSheetId="7">'[3]Attach-3 (QR)'!#REF!</definedName>
    <definedName name="BL5BBB" localSheetId="9">'[3]Attach-3 (QR)'!#REF!</definedName>
    <definedName name="BL5BBB">'[3]Attach-3 (QR)'!#REF!</definedName>
    <definedName name="BL5C" localSheetId="0">'[2]Attach-3 (QR)'!#REF!</definedName>
    <definedName name="BL5C" localSheetId="1">'[2]Attach-3 (QR)'!#REF!</definedName>
    <definedName name="BL5C" localSheetId="2">'[2]Attach-3 (QR)'!#REF!</definedName>
    <definedName name="BL5C" localSheetId="3">'[2]Attach-3 (QR)'!#REF!</definedName>
    <definedName name="BL5C" localSheetId="7">'[2]Attach-3 (QR)'!#REF!</definedName>
    <definedName name="BL5C" localSheetId="9">'[2]Attach-3 (QR)'!#REF!</definedName>
    <definedName name="BL5C">'[2]Attach-3 (QR)'!#REF!</definedName>
    <definedName name="BL5CC" localSheetId="0">'[3]Attach-3 (QR)'!#REF!</definedName>
    <definedName name="BL5CC" localSheetId="1">'[3]Attach-3 (QR)'!#REF!</definedName>
    <definedName name="BL5CC" localSheetId="2">'[3]Attach-3 (QR)'!#REF!</definedName>
    <definedName name="BL5CC" localSheetId="3">'[3]Attach-3 (QR)'!#REF!</definedName>
    <definedName name="BL5CC" localSheetId="7">'[3]Attach-3 (QR)'!#REF!</definedName>
    <definedName name="BL5CC" localSheetId="9">'[3]Attach-3 (QR)'!#REF!</definedName>
    <definedName name="BL5CC">'[3]Attach-3 (QR)'!#REF!</definedName>
    <definedName name="BL5CCC" localSheetId="0">'[3]Attach-3 (QR)'!#REF!</definedName>
    <definedName name="BL5CCC" localSheetId="1">'[3]Attach-3 (QR)'!#REF!</definedName>
    <definedName name="BL5CCC" localSheetId="2">'[3]Attach-3 (QR)'!#REF!</definedName>
    <definedName name="BL5CCC" localSheetId="3">'[3]Attach-3 (QR)'!#REF!</definedName>
    <definedName name="BL5CCC" localSheetId="7">'[3]Attach-3 (QR)'!#REF!</definedName>
    <definedName name="BL5CCC" localSheetId="9">'[3]Attach-3 (QR)'!#REF!</definedName>
    <definedName name="BL5CCC">'[3]Attach-3 (QR)'!#REF!</definedName>
    <definedName name="CAPA1" localSheetId="0">'[3]Attach-3 (QR)'!#REF!</definedName>
    <definedName name="CAPA1" localSheetId="1">'[3]Attach-3 (QR)'!#REF!</definedName>
    <definedName name="CAPA1" localSheetId="2">'[3]Attach-3 (QR)'!#REF!</definedName>
    <definedName name="CAPA1" localSheetId="3">'[3]Attach-3 (QR)'!#REF!</definedName>
    <definedName name="CAPA1" localSheetId="7">'[3]Attach-3 (QR)'!#REF!</definedName>
    <definedName name="CAPA1" localSheetId="9">'[3]Attach-3 (QR)'!#REF!</definedName>
    <definedName name="CAPA1">'[3]Attach-3 (QR)'!#REF!</definedName>
    <definedName name="CAPA11" localSheetId="0">'[3]Attach-3 (QR)'!#REF!</definedName>
    <definedName name="CAPA11" localSheetId="1">'[3]Attach-3 (QR)'!#REF!</definedName>
    <definedName name="CAPA11" localSheetId="2">'[3]Attach-3 (QR)'!#REF!</definedName>
    <definedName name="CAPA11" localSheetId="3">'[3]Attach-3 (QR)'!#REF!</definedName>
    <definedName name="CAPA11" localSheetId="7">'[3]Attach-3 (QR)'!#REF!</definedName>
    <definedName name="CAPA11" localSheetId="9">'[3]Attach-3 (QR)'!#REF!</definedName>
    <definedName name="CAPA11">'[3]Attach-3 (QR)'!#REF!</definedName>
    <definedName name="CAPA111" localSheetId="0">'[3]Attach-3 (QR)'!#REF!</definedName>
    <definedName name="CAPA111" localSheetId="1">'[3]Attach-3 (QR)'!#REF!</definedName>
    <definedName name="CAPA111" localSheetId="2">'[3]Attach-3 (QR)'!#REF!</definedName>
    <definedName name="CAPA111" localSheetId="3">'[3]Attach-3 (QR)'!#REF!</definedName>
    <definedName name="CAPA111" localSheetId="7">'[3]Attach-3 (QR)'!#REF!</definedName>
    <definedName name="CAPA111" localSheetId="9">'[3]Attach-3 (QR)'!#REF!</definedName>
    <definedName name="CAPA111">'[3]Attach-3 (QR)'!#REF!</definedName>
    <definedName name="CAPA2" localSheetId="0">'[3]Attach-3 (QR)'!#REF!</definedName>
    <definedName name="CAPA2" localSheetId="1">'[3]Attach-3 (QR)'!#REF!</definedName>
    <definedName name="CAPA2" localSheetId="2">'[3]Attach-3 (QR)'!#REF!</definedName>
    <definedName name="CAPA2" localSheetId="3">'[3]Attach-3 (QR)'!#REF!</definedName>
    <definedName name="CAPA2" localSheetId="7">'[3]Attach-3 (QR)'!#REF!</definedName>
    <definedName name="CAPA2" localSheetId="9">'[3]Attach-3 (QR)'!#REF!</definedName>
    <definedName name="CAPA2">'[3]Attach-3 (QR)'!#REF!</definedName>
    <definedName name="CAPA22" localSheetId="0">'[3]Attach-3 (QR)'!#REF!</definedName>
    <definedName name="CAPA22" localSheetId="1">'[3]Attach-3 (QR)'!#REF!</definedName>
    <definedName name="CAPA22" localSheetId="2">'[3]Attach-3 (QR)'!#REF!</definedName>
    <definedName name="CAPA22" localSheetId="3">'[3]Attach-3 (QR)'!#REF!</definedName>
    <definedName name="CAPA22" localSheetId="7">'[3]Attach-3 (QR)'!#REF!</definedName>
    <definedName name="CAPA22" localSheetId="9">'[3]Attach-3 (QR)'!#REF!</definedName>
    <definedName name="CAPA22">'[3]Attach-3 (QR)'!#REF!</definedName>
    <definedName name="CAPA222" localSheetId="0">'[3]Attach-3 (QR)'!#REF!</definedName>
    <definedName name="CAPA222" localSheetId="1">'[3]Attach-3 (QR)'!#REF!</definedName>
    <definedName name="CAPA222" localSheetId="2">'[3]Attach-3 (QR)'!#REF!</definedName>
    <definedName name="CAPA222" localSheetId="3">'[3]Attach-3 (QR)'!#REF!</definedName>
    <definedName name="CAPA222" localSheetId="7">'[3]Attach-3 (QR)'!#REF!</definedName>
    <definedName name="CAPA222" localSheetId="9">'[3]Attach-3 (QR)'!#REF!</definedName>
    <definedName name="CAPA222">'[3]Attach-3 (QR)'!#REF!</definedName>
    <definedName name="CAPA3" localSheetId="0">'[3]Attach-3 (QR)'!#REF!</definedName>
    <definedName name="CAPA3" localSheetId="1">'[3]Attach-3 (QR)'!#REF!</definedName>
    <definedName name="CAPA3" localSheetId="2">'[3]Attach-3 (QR)'!#REF!</definedName>
    <definedName name="CAPA3" localSheetId="3">'[3]Attach-3 (QR)'!#REF!</definedName>
    <definedName name="CAPA3" localSheetId="7">'[3]Attach-3 (QR)'!#REF!</definedName>
    <definedName name="CAPA3" localSheetId="9">'[3]Attach-3 (QR)'!#REF!</definedName>
    <definedName name="CAPA3">'[3]Attach-3 (QR)'!#REF!</definedName>
    <definedName name="CAPA33" localSheetId="0">'[3]Attach-3 (QR)'!#REF!</definedName>
    <definedName name="CAPA33" localSheetId="1">'[3]Attach-3 (QR)'!#REF!</definedName>
    <definedName name="CAPA33" localSheetId="2">'[3]Attach-3 (QR)'!#REF!</definedName>
    <definedName name="CAPA33" localSheetId="3">'[3]Attach-3 (QR)'!#REF!</definedName>
    <definedName name="CAPA33" localSheetId="7">'[3]Attach-3 (QR)'!#REF!</definedName>
    <definedName name="CAPA33" localSheetId="9">'[3]Attach-3 (QR)'!#REF!</definedName>
    <definedName name="CAPA33">'[3]Attach-3 (QR)'!#REF!</definedName>
    <definedName name="CAPA333" localSheetId="0">'[3]Attach-3 (QR)'!#REF!</definedName>
    <definedName name="CAPA333" localSheetId="1">'[3]Attach-3 (QR)'!#REF!</definedName>
    <definedName name="CAPA333" localSheetId="2">'[3]Attach-3 (QR)'!#REF!</definedName>
    <definedName name="CAPA333" localSheetId="3">'[3]Attach-3 (QR)'!#REF!</definedName>
    <definedName name="CAPA333" localSheetId="7">'[3]Attach-3 (QR)'!#REF!</definedName>
    <definedName name="CAPA333" localSheetId="9">'[3]Attach-3 (QR)'!#REF!</definedName>
    <definedName name="CAPA333">'[3]Attach-3 (QR)'!#REF!</definedName>
    <definedName name="CAPA4" localSheetId="0">'[3]Attach-3 (QR)'!#REF!</definedName>
    <definedName name="CAPA4" localSheetId="1">'[3]Attach-3 (QR)'!#REF!</definedName>
    <definedName name="CAPA4" localSheetId="2">'[3]Attach-3 (QR)'!#REF!</definedName>
    <definedName name="CAPA4" localSheetId="3">'[3]Attach-3 (QR)'!#REF!</definedName>
    <definedName name="CAPA4" localSheetId="7">'[3]Attach-3 (QR)'!#REF!</definedName>
    <definedName name="CAPA4" localSheetId="9">'[3]Attach-3 (QR)'!#REF!</definedName>
    <definedName name="CAPA4">'[3]Attach-3 (QR)'!#REF!</definedName>
    <definedName name="CAPA44" localSheetId="0">'[3]Attach-3 (QR)'!#REF!</definedName>
    <definedName name="CAPA44" localSheetId="1">'[3]Attach-3 (QR)'!#REF!</definedName>
    <definedName name="CAPA44" localSheetId="2">'[3]Attach-3 (QR)'!#REF!</definedName>
    <definedName name="CAPA44" localSheetId="3">'[3]Attach-3 (QR)'!#REF!</definedName>
    <definedName name="CAPA44" localSheetId="7">'[3]Attach-3 (QR)'!#REF!</definedName>
    <definedName name="CAPA44" localSheetId="9">'[3]Attach-3 (QR)'!#REF!</definedName>
    <definedName name="CAPA44">'[3]Attach-3 (QR)'!#REF!</definedName>
    <definedName name="CAPA444" localSheetId="0">'[3]Attach-3 (QR)'!#REF!</definedName>
    <definedName name="CAPA444" localSheetId="1">'[3]Attach-3 (QR)'!#REF!</definedName>
    <definedName name="CAPA444" localSheetId="2">'[3]Attach-3 (QR)'!#REF!</definedName>
    <definedName name="CAPA444" localSheetId="3">'[3]Attach-3 (QR)'!#REF!</definedName>
    <definedName name="CAPA444" localSheetId="7">'[3]Attach-3 (QR)'!#REF!</definedName>
    <definedName name="CAPA444" localSheetId="9">'[3]Attach-3 (QR)'!#REF!</definedName>
    <definedName name="CAPA444">'[3]Attach-3 (QR)'!#REF!</definedName>
    <definedName name="CAPA7" localSheetId="0">'[3]Attach-3 (QR)'!#REF!</definedName>
    <definedName name="CAPA7" localSheetId="1">'[3]Attach-3 (QR)'!#REF!</definedName>
    <definedName name="CAPA7" localSheetId="2">'[3]Attach-3 (QR)'!#REF!</definedName>
    <definedName name="CAPA7" localSheetId="3">'[3]Attach-3 (QR)'!#REF!</definedName>
    <definedName name="CAPA7" localSheetId="7">'[3]Attach-3 (QR)'!#REF!</definedName>
    <definedName name="CAPA7" localSheetId="9">'[3]Attach-3 (QR)'!#REF!</definedName>
    <definedName name="CAPA7">'[3]Attach-3 (QR)'!#REF!</definedName>
    <definedName name="CAPA77" localSheetId="0">'[3]Attach-3 (QR)'!#REF!</definedName>
    <definedName name="CAPA77" localSheetId="1">'[3]Attach-3 (QR)'!#REF!</definedName>
    <definedName name="CAPA77" localSheetId="2">'[3]Attach-3 (QR)'!#REF!</definedName>
    <definedName name="CAPA77" localSheetId="3">'[3]Attach-3 (QR)'!#REF!</definedName>
    <definedName name="CAPA77" localSheetId="7">'[3]Attach-3 (QR)'!#REF!</definedName>
    <definedName name="CAPA77" localSheetId="9">'[3]Attach-3 (QR)'!#REF!</definedName>
    <definedName name="CAPA77">'[3]Attach-3 (QR)'!#REF!</definedName>
    <definedName name="CAPA777" localSheetId="0">'[3]Attach-3 (QR)'!#REF!</definedName>
    <definedName name="CAPA777" localSheetId="1">'[3]Attach-3 (QR)'!#REF!</definedName>
    <definedName name="CAPA777" localSheetId="2">'[3]Attach-3 (QR)'!#REF!</definedName>
    <definedName name="CAPA777" localSheetId="3">'[3]Attach-3 (QR)'!#REF!</definedName>
    <definedName name="CAPA777" localSheetId="7">'[3]Attach-3 (QR)'!#REF!</definedName>
    <definedName name="CAPA777" localSheetId="9">'[3]Attach-3 (QR)'!#REF!</definedName>
    <definedName name="CAPA777">'[3]Attach-3 (QR)'!#REF!</definedName>
    <definedName name="COO" localSheetId="0">'[4]Sch-1a'!#REF!</definedName>
    <definedName name="COO" localSheetId="1">'[4]Sch-1a'!#REF!</definedName>
    <definedName name="COO" localSheetId="2">'[4]Sch-1a'!#REF!</definedName>
    <definedName name="COO" localSheetId="3">'[4]Sch-1a'!#REF!</definedName>
    <definedName name="COO" localSheetId="7">'[4]Sch-1a'!#REF!</definedName>
    <definedName name="COO" localSheetId="9">'[4]Sch-1a'!#REF!</definedName>
    <definedName name="COO">'[4]Sch-1a'!#REF!</definedName>
    <definedName name="date" localSheetId="0">#REF!</definedName>
    <definedName name="date" localSheetId="3">#REF!</definedName>
    <definedName name="date" localSheetId="7">#REF!</definedName>
    <definedName name="date">#REF!</definedName>
    <definedName name="dggggggg" localSheetId="0">[1]sch1!#REF!</definedName>
    <definedName name="dggggggg" localSheetId="3">[1]sch1!#REF!</definedName>
    <definedName name="dggggggg" localSheetId="7">[1]sch1!#REF!</definedName>
    <definedName name="dggggggg">[1]sch1!#REF!</definedName>
    <definedName name="ffffgfgfgfg" localSheetId="0">[1]sch4A!#REF!</definedName>
    <definedName name="ffffgfgfgfg" localSheetId="3">[1]sch4A!#REF!</definedName>
    <definedName name="ffffgfgfgfg" localSheetId="7">[1]sch4A!#REF!</definedName>
    <definedName name="ffffgfgfgfg">[1]sch4A!#REF!</definedName>
    <definedName name="fqwd" localSheetId="0">[1]sch4A!#REF!</definedName>
    <definedName name="fqwd" localSheetId="3">[1]sch4A!#REF!</definedName>
    <definedName name="fqwd" localSheetId="7">[1]sch4A!#REF!</definedName>
    <definedName name="fqwd">[1]sch4A!#REF!</definedName>
    <definedName name="gdzg" localSheetId="0">[1]sch4A!#REF!</definedName>
    <definedName name="gdzg" localSheetId="3">[1]sch4A!#REF!</definedName>
    <definedName name="gdzg" localSheetId="7">[1]sch4A!#REF!</definedName>
    <definedName name="gdzg">[1]sch4A!#REF!</definedName>
    <definedName name="hghffyt" localSheetId="0">[1]sch1!#REF!</definedName>
    <definedName name="hghffyt" localSheetId="3">[1]sch1!#REF!</definedName>
    <definedName name="hghffyt" localSheetId="7">[1]sch1!#REF!</definedName>
    <definedName name="hghffyt">[1]sch1!#REF!</definedName>
    <definedName name="iii" localSheetId="0">#REF!</definedName>
    <definedName name="iii" localSheetId="1">#REF!</definedName>
    <definedName name="iii" localSheetId="2">#REF!</definedName>
    <definedName name="iii" localSheetId="3">#REF!</definedName>
    <definedName name="iii" localSheetId="7">#REF!</definedName>
    <definedName name="iii" localSheetId="9">#REF!</definedName>
    <definedName name="iii">#REF!</definedName>
    <definedName name="kkjkj" localSheetId="0">[1]sch1!#REF!</definedName>
    <definedName name="kkjkj" localSheetId="3">[1]sch1!#REF!</definedName>
    <definedName name="kkjkj" localSheetId="7">[1]sch1!#REF!</definedName>
    <definedName name="kkjkj">[1]sch1!#REF!</definedName>
    <definedName name="klh" localSheetId="0">[1]sch4A!#REF!</definedName>
    <definedName name="klh" localSheetId="3">[1]sch4A!#REF!</definedName>
    <definedName name="klh" localSheetId="7">[1]sch4A!#REF!</definedName>
    <definedName name="klh">[1]sch4A!#REF!</definedName>
    <definedName name="logo1">"Picture 7"</definedName>
    <definedName name="MANU1" localSheetId="0">'[3]Attach-3 (QR)'!#REF!</definedName>
    <definedName name="MANU1" localSheetId="1">'[3]Attach-3 (QR)'!#REF!</definedName>
    <definedName name="MANU1" localSheetId="2">'[3]Attach-3 (QR)'!#REF!</definedName>
    <definedName name="MANU1" localSheetId="3">'[3]Attach-3 (QR)'!#REF!</definedName>
    <definedName name="MANU1" localSheetId="7">'[3]Attach-3 (QR)'!#REF!</definedName>
    <definedName name="MANU1" localSheetId="9">'[3]Attach-3 (QR)'!#REF!</definedName>
    <definedName name="MANU1">'[3]Attach-3 (QR)'!#REF!</definedName>
    <definedName name="MANU11" localSheetId="0">'[3]Attach-3 (QR)'!#REF!</definedName>
    <definedName name="MANU11" localSheetId="1">'[3]Attach-3 (QR)'!#REF!</definedName>
    <definedName name="MANU11" localSheetId="2">'[3]Attach-3 (QR)'!#REF!</definedName>
    <definedName name="MANU11" localSheetId="3">'[3]Attach-3 (QR)'!#REF!</definedName>
    <definedName name="MANU11" localSheetId="7">'[3]Attach-3 (QR)'!#REF!</definedName>
    <definedName name="MANU11" localSheetId="9">'[3]Attach-3 (QR)'!#REF!</definedName>
    <definedName name="MANU11">'[3]Attach-3 (QR)'!#REF!</definedName>
    <definedName name="MANU111" localSheetId="0">'[3]Attach-3 (QR)'!#REF!</definedName>
    <definedName name="MANU111" localSheetId="1">'[3]Attach-3 (QR)'!#REF!</definedName>
    <definedName name="MANU111" localSheetId="2">'[3]Attach-3 (QR)'!#REF!</definedName>
    <definedName name="MANU111" localSheetId="3">'[3]Attach-3 (QR)'!#REF!</definedName>
    <definedName name="MANU111" localSheetId="7">'[3]Attach-3 (QR)'!#REF!</definedName>
    <definedName name="MANU111" localSheetId="9">'[3]Attach-3 (QR)'!#REF!</definedName>
    <definedName name="MANU111">'[3]Attach-3 (QR)'!#REF!</definedName>
    <definedName name="MANU2" localSheetId="0">'[3]Attach-3 (QR)'!#REF!</definedName>
    <definedName name="MANU2" localSheetId="1">'[3]Attach-3 (QR)'!#REF!</definedName>
    <definedName name="MANU2" localSheetId="2">'[3]Attach-3 (QR)'!#REF!</definedName>
    <definedName name="MANU2" localSheetId="3">'[3]Attach-3 (QR)'!#REF!</definedName>
    <definedName name="MANU2" localSheetId="7">'[3]Attach-3 (QR)'!#REF!</definedName>
    <definedName name="MANU2" localSheetId="9">'[3]Attach-3 (QR)'!#REF!</definedName>
    <definedName name="MANU2">'[3]Attach-3 (QR)'!#REF!</definedName>
    <definedName name="MANU22" localSheetId="0">'[3]Attach-3 (QR)'!#REF!</definedName>
    <definedName name="MANU22" localSheetId="1">'[3]Attach-3 (QR)'!#REF!</definedName>
    <definedName name="MANU22" localSheetId="2">'[3]Attach-3 (QR)'!#REF!</definedName>
    <definedName name="MANU22" localSheetId="3">'[3]Attach-3 (QR)'!#REF!</definedName>
    <definedName name="MANU22" localSheetId="7">'[3]Attach-3 (QR)'!#REF!</definedName>
    <definedName name="MANU22" localSheetId="9">'[3]Attach-3 (QR)'!#REF!</definedName>
    <definedName name="MANU22">'[3]Attach-3 (QR)'!#REF!</definedName>
    <definedName name="MANU222" localSheetId="0">'[3]Attach-3 (QR)'!#REF!</definedName>
    <definedName name="MANU222" localSheetId="1">'[3]Attach-3 (QR)'!#REF!</definedName>
    <definedName name="MANU222" localSheetId="2">'[3]Attach-3 (QR)'!#REF!</definedName>
    <definedName name="MANU222" localSheetId="3">'[3]Attach-3 (QR)'!#REF!</definedName>
    <definedName name="MANU222" localSheetId="7">'[3]Attach-3 (QR)'!#REF!</definedName>
    <definedName name="MANU222" localSheetId="9">'[3]Attach-3 (QR)'!#REF!</definedName>
    <definedName name="MANU222">'[3]Attach-3 (QR)'!#REF!</definedName>
    <definedName name="MANU3" localSheetId="0">'[3]Attach-3 (QR)'!#REF!</definedName>
    <definedName name="MANU3" localSheetId="1">'[3]Attach-3 (QR)'!#REF!</definedName>
    <definedName name="MANU3" localSheetId="2">'[3]Attach-3 (QR)'!#REF!</definedName>
    <definedName name="MANU3" localSheetId="3">'[3]Attach-3 (QR)'!#REF!</definedName>
    <definedName name="MANU3" localSheetId="7">'[3]Attach-3 (QR)'!#REF!</definedName>
    <definedName name="MANU3" localSheetId="9">'[3]Attach-3 (QR)'!#REF!</definedName>
    <definedName name="MANU3">'[3]Attach-3 (QR)'!#REF!</definedName>
    <definedName name="MANU33" localSheetId="0">'[3]Attach-3 (QR)'!#REF!</definedName>
    <definedName name="MANU33" localSheetId="1">'[3]Attach-3 (QR)'!#REF!</definedName>
    <definedName name="MANU33" localSheetId="2">'[3]Attach-3 (QR)'!#REF!</definedName>
    <definedName name="MANU33" localSheetId="3">'[3]Attach-3 (QR)'!#REF!</definedName>
    <definedName name="MANU33" localSheetId="7">'[3]Attach-3 (QR)'!#REF!</definedName>
    <definedName name="MANU33" localSheetId="9">'[3]Attach-3 (QR)'!#REF!</definedName>
    <definedName name="MANU33">'[3]Attach-3 (QR)'!#REF!</definedName>
    <definedName name="MANU333" localSheetId="0">'[3]Attach-3 (QR)'!#REF!</definedName>
    <definedName name="MANU333" localSheetId="1">'[3]Attach-3 (QR)'!#REF!</definedName>
    <definedName name="MANU333" localSheetId="2">'[3]Attach-3 (QR)'!#REF!</definedName>
    <definedName name="MANU333" localSheetId="3">'[3]Attach-3 (QR)'!#REF!</definedName>
    <definedName name="MANU333" localSheetId="7">'[3]Attach-3 (QR)'!#REF!</definedName>
    <definedName name="MANU333" localSheetId="9">'[3]Attach-3 (QR)'!#REF!</definedName>
    <definedName name="MANU333">'[3]Attach-3 (QR)'!#REF!</definedName>
    <definedName name="MANU4" localSheetId="0">'[3]Attach-3 (QR)'!#REF!</definedName>
    <definedName name="MANU4" localSheetId="1">'[3]Attach-3 (QR)'!#REF!</definedName>
    <definedName name="MANU4" localSheetId="2">'[3]Attach-3 (QR)'!#REF!</definedName>
    <definedName name="MANU4" localSheetId="3">'[3]Attach-3 (QR)'!#REF!</definedName>
    <definedName name="MANU4" localSheetId="7">'[3]Attach-3 (QR)'!#REF!</definedName>
    <definedName name="MANU4" localSheetId="9">'[3]Attach-3 (QR)'!#REF!</definedName>
    <definedName name="MANU4">'[3]Attach-3 (QR)'!#REF!</definedName>
    <definedName name="MANU44" localSheetId="0">'[3]Attach-3 (QR)'!#REF!</definedName>
    <definedName name="MANU44" localSheetId="1">'[3]Attach-3 (QR)'!#REF!</definedName>
    <definedName name="MANU44" localSheetId="2">'[3]Attach-3 (QR)'!#REF!</definedName>
    <definedName name="MANU44" localSheetId="3">'[3]Attach-3 (QR)'!#REF!</definedName>
    <definedName name="MANU44" localSheetId="7">'[3]Attach-3 (QR)'!#REF!</definedName>
    <definedName name="MANU44" localSheetId="9">'[3]Attach-3 (QR)'!#REF!</definedName>
    <definedName name="MANU44">'[3]Attach-3 (QR)'!#REF!</definedName>
    <definedName name="MANU444" localSheetId="0">'[3]Attach-3 (QR)'!#REF!</definedName>
    <definedName name="MANU444" localSheetId="1">'[3]Attach-3 (QR)'!#REF!</definedName>
    <definedName name="MANU444" localSheetId="2">'[3]Attach-3 (QR)'!#REF!</definedName>
    <definedName name="MANU444" localSheetId="3">'[3]Attach-3 (QR)'!#REF!</definedName>
    <definedName name="MANU444" localSheetId="7">'[3]Attach-3 (QR)'!#REF!</definedName>
    <definedName name="MANU444" localSheetId="9">'[3]Attach-3 (QR)'!#REF!</definedName>
    <definedName name="MANU444">'[3]Attach-3 (QR)'!#REF!</definedName>
    <definedName name="MANU5" localSheetId="0">'[3]Attach-3 (QR)'!#REF!</definedName>
    <definedName name="MANU5" localSheetId="1">'[3]Attach-3 (QR)'!#REF!</definedName>
    <definedName name="MANU5" localSheetId="2">'[3]Attach-3 (QR)'!#REF!</definedName>
    <definedName name="MANU5" localSheetId="3">'[3]Attach-3 (QR)'!#REF!</definedName>
    <definedName name="MANU5" localSheetId="7">'[3]Attach-3 (QR)'!#REF!</definedName>
    <definedName name="MANU5" localSheetId="9">'[3]Attach-3 (QR)'!#REF!</definedName>
    <definedName name="MANU5">'[3]Attach-3 (QR)'!#REF!</definedName>
    <definedName name="MANU55" localSheetId="0">'[3]Attach-3 (QR)'!#REF!</definedName>
    <definedName name="MANU55" localSheetId="1">'[3]Attach-3 (QR)'!#REF!</definedName>
    <definedName name="MANU55" localSheetId="2">'[3]Attach-3 (QR)'!#REF!</definedName>
    <definedName name="MANU55" localSheetId="3">'[3]Attach-3 (QR)'!#REF!</definedName>
    <definedName name="MANU55" localSheetId="7">'[3]Attach-3 (QR)'!#REF!</definedName>
    <definedName name="MANU55" localSheetId="9">'[3]Attach-3 (QR)'!#REF!</definedName>
    <definedName name="MANU55">'[3]Attach-3 (QR)'!#REF!</definedName>
    <definedName name="MANU555" localSheetId="0">'[3]Attach-3 (QR)'!#REF!</definedName>
    <definedName name="MANU555" localSheetId="1">'[3]Attach-3 (QR)'!#REF!</definedName>
    <definedName name="MANU555" localSheetId="2">'[3]Attach-3 (QR)'!#REF!</definedName>
    <definedName name="MANU555" localSheetId="3">'[3]Attach-3 (QR)'!#REF!</definedName>
    <definedName name="MANU555" localSheetId="7">'[3]Attach-3 (QR)'!#REF!</definedName>
    <definedName name="MANU555" localSheetId="9">'[3]Attach-3 (QR)'!#REF!</definedName>
    <definedName name="MANU555">'[3]Attach-3 (QR)'!#REF!</definedName>
    <definedName name="PATH1" localSheetId="0">'[3]Attach-3 (QR)'!#REF!</definedName>
    <definedName name="PATH1" localSheetId="1">'[3]Attach-3 (QR)'!#REF!</definedName>
    <definedName name="PATH1" localSheetId="2">'[3]Attach-3 (QR)'!#REF!</definedName>
    <definedName name="PATH1" localSheetId="3">'[3]Attach-3 (QR)'!#REF!</definedName>
    <definedName name="PATH1" localSheetId="7">'[3]Attach-3 (QR)'!#REF!</definedName>
    <definedName name="PATH1" localSheetId="9">'[3]Attach-3 (QR)'!#REF!</definedName>
    <definedName name="PATH1">'[3]Attach-3 (QR)'!#REF!</definedName>
    <definedName name="PATH11" localSheetId="0">'[3]Attach-3 (QR)'!#REF!</definedName>
    <definedName name="PATH11" localSheetId="1">'[3]Attach-3 (QR)'!#REF!</definedName>
    <definedName name="PATH11" localSheetId="2">'[3]Attach-3 (QR)'!#REF!</definedName>
    <definedName name="PATH11" localSheetId="3">'[3]Attach-3 (QR)'!#REF!</definedName>
    <definedName name="PATH11" localSheetId="7">'[3]Attach-3 (QR)'!#REF!</definedName>
    <definedName name="PATH11" localSheetId="9">'[3]Attach-3 (QR)'!#REF!</definedName>
    <definedName name="PATH11">'[3]Attach-3 (QR)'!#REF!</definedName>
    <definedName name="PATH111" localSheetId="0">'[3]Attach-3 (QR)'!#REF!</definedName>
    <definedName name="PATH111" localSheetId="1">'[3]Attach-3 (QR)'!#REF!</definedName>
    <definedName name="PATH111" localSheetId="2">'[3]Attach-3 (QR)'!#REF!</definedName>
    <definedName name="PATH111" localSheetId="3">'[3]Attach-3 (QR)'!#REF!</definedName>
    <definedName name="PATH111" localSheetId="7">'[3]Attach-3 (QR)'!#REF!</definedName>
    <definedName name="PATH111" localSheetId="9">'[3]Attach-3 (QR)'!#REF!</definedName>
    <definedName name="PATH111">'[3]Attach-3 (QR)'!#REF!</definedName>
    <definedName name="PATH2" localSheetId="0">'[3]Attach-3 (QR)'!#REF!</definedName>
    <definedName name="PATH2" localSheetId="1">'[3]Attach-3 (QR)'!#REF!</definedName>
    <definedName name="PATH2" localSheetId="2">'[3]Attach-3 (QR)'!#REF!</definedName>
    <definedName name="PATH2" localSheetId="3">'[3]Attach-3 (QR)'!#REF!</definedName>
    <definedName name="PATH2" localSheetId="7">'[3]Attach-3 (QR)'!#REF!</definedName>
    <definedName name="PATH2" localSheetId="9">'[3]Attach-3 (QR)'!#REF!</definedName>
    <definedName name="PATH2">'[3]Attach-3 (QR)'!#REF!</definedName>
    <definedName name="PATH22" localSheetId="0">'[3]Attach-3 (QR)'!#REF!</definedName>
    <definedName name="PATH22" localSheetId="1">'[3]Attach-3 (QR)'!#REF!</definedName>
    <definedName name="PATH22" localSheetId="2">'[3]Attach-3 (QR)'!#REF!</definedName>
    <definedName name="PATH22" localSheetId="3">'[3]Attach-3 (QR)'!#REF!</definedName>
    <definedName name="PATH22" localSheetId="7">'[3]Attach-3 (QR)'!#REF!</definedName>
    <definedName name="PATH22" localSheetId="9">'[3]Attach-3 (QR)'!#REF!</definedName>
    <definedName name="PATH22">'[3]Attach-3 (QR)'!#REF!</definedName>
    <definedName name="PATH222" localSheetId="0">'[3]Attach-3 (QR)'!#REF!</definedName>
    <definedName name="PATH222" localSheetId="1">'[3]Attach-3 (QR)'!#REF!</definedName>
    <definedName name="PATH222" localSheetId="2">'[3]Attach-3 (QR)'!#REF!</definedName>
    <definedName name="PATH222" localSheetId="3">'[3]Attach-3 (QR)'!#REF!</definedName>
    <definedName name="PATH222" localSheetId="7">'[3]Attach-3 (QR)'!#REF!</definedName>
    <definedName name="PATH222" localSheetId="9">'[3]Attach-3 (QR)'!#REF!</definedName>
    <definedName name="PATH222">'[3]Attach-3 (QR)'!#REF!</definedName>
    <definedName name="PATH3" localSheetId="0">'[3]Attach-3 (QR)'!#REF!</definedName>
    <definedName name="PATH3" localSheetId="1">'[3]Attach-3 (QR)'!#REF!</definedName>
    <definedName name="PATH3" localSheetId="2">'[3]Attach-3 (QR)'!#REF!</definedName>
    <definedName name="PATH3" localSheetId="3">'[3]Attach-3 (QR)'!#REF!</definedName>
    <definedName name="PATH3" localSheetId="7">'[3]Attach-3 (QR)'!#REF!</definedName>
    <definedName name="PATH3" localSheetId="9">'[3]Attach-3 (QR)'!#REF!</definedName>
    <definedName name="PATH3">'[3]Attach-3 (QR)'!#REF!</definedName>
    <definedName name="PATH33" localSheetId="0">'[3]Attach-3 (QR)'!#REF!</definedName>
    <definedName name="PATH33" localSheetId="1">'[3]Attach-3 (QR)'!#REF!</definedName>
    <definedName name="PATH33" localSheetId="2">'[3]Attach-3 (QR)'!#REF!</definedName>
    <definedName name="PATH33" localSheetId="3">'[3]Attach-3 (QR)'!#REF!</definedName>
    <definedName name="PATH33" localSheetId="7">'[3]Attach-3 (QR)'!#REF!</definedName>
    <definedName name="PATH33" localSheetId="9">'[3]Attach-3 (QR)'!#REF!</definedName>
    <definedName name="PATH33">'[3]Attach-3 (QR)'!#REF!</definedName>
    <definedName name="PATH333" localSheetId="0">'[3]Attach-3 (QR)'!#REF!</definedName>
    <definedName name="PATH333" localSheetId="1">'[3]Attach-3 (QR)'!#REF!</definedName>
    <definedName name="PATH333" localSheetId="2">'[3]Attach-3 (QR)'!#REF!</definedName>
    <definedName name="PATH333" localSheetId="3">'[3]Attach-3 (QR)'!#REF!</definedName>
    <definedName name="PATH333" localSheetId="7">'[3]Attach-3 (QR)'!#REF!</definedName>
    <definedName name="PATH333" localSheetId="9">'[3]Attach-3 (QR)'!#REF!</definedName>
    <definedName name="PATH333">'[3]Attach-3 (QR)'!#REF!</definedName>
    <definedName name="PATH4" localSheetId="0">'[3]Attach-3 (QR)'!#REF!</definedName>
    <definedName name="PATH4" localSheetId="1">'[3]Attach-3 (QR)'!#REF!</definedName>
    <definedName name="PATH4" localSheetId="2">'[3]Attach-3 (QR)'!#REF!</definedName>
    <definedName name="PATH4" localSheetId="3">'[3]Attach-3 (QR)'!#REF!</definedName>
    <definedName name="PATH4" localSheetId="7">'[3]Attach-3 (QR)'!#REF!</definedName>
    <definedName name="PATH4" localSheetId="9">'[3]Attach-3 (QR)'!#REF!</definedName>
    <definedName name="PATH4">'[3]Attach-3 (QR)'!#REF!</definedName>
    <definedName name="PATH44" localSheetId="0">'[3]Attach-3 (QR)'!#REF!</definedName>
    <definedName name="PATH44" localSheetId="1">'[3]Attach-3 (QR)'!#REF!</definedName>
    <definedName name="PATH44" localSheetId="2">'[3]Attach-3 (QR)'!#REF!</definedName>
    <definedName name="PATH44" localSheetId="3">'[3]Attach-3 (QR)'!#REF!</definedName>
    <definedName name="PATH44" localSheetId="7">'[3]Attach-3 (QR)'!#REF!</definedName>
    <definedName name="PATH44" localSheetId="9">'[3]Attach-3 (QR)'!#REF!</definedName>
    <definedName name="PATH44">'[3]Attach-3 (QR)'!#REF!</definedName>
    <definedName name="PATH444" localSheetId="0">'[3]Attach-3 (QR)'!#REF!</definedName>
    <definedName name="PATH444" localSheetId="1">'[3]Attach-3 (QR)'!#REF!</definedName>
    <definedName name="PATH444" localSheetId="2">'[3]Attach-3 (QR)'!#REF!</definedName>
    <definedName name="PATH444" localSheetId="3">'[3]Attach-3 (QR)'!#REF!</definedName>
    <definedName name="PATH444" localSheetId="7">'[3]Attach-3 (QR)'!#REF!</definedName>
    <definedName name="PATH444" localSheetId="9">'[3]Attach-3 (QR)'!#REF!</definedName>
    <definedName name="PATH444">'[3]Attach-3 (QR)'!#REF!</definedName>
    <definedName name="PATH5" localSheetId="0">'[3]Attach-3 (QR)'!#REF!</definedName>
    <definedName name="PATH5" localSheetId="1">'[3]Attach-3 (QR)'!#REF!</definedName>
    <definedName name="PATH5" localSheetId="2">'[3]Attach-3 (QR)'!#REF!</definedName>
    <definedName name="PATH5" localSheetId="3">'[3]Attach-3 (QR)'!#REF!</definedName>
    <definedName name="PATH5" localSheetId="7">'[3]Attach-3 (QR)'!#REF!</definedName>
    <definedName name="PATH5" localSheetId="9">'[3]Attach-3 (QR)'!#REF!</definedName>
    <definedName name="PATH5">'[3]Attach-3 (QR)'!#REF!</definedName>
    <definedName name="PATH55" localSheetId="0">'[3]Attach-3 (QR)'!#REF!</definedName>
    <definedName name="PATH55" localSheetId="1">'[3]Attach-3 (QR)'!#REF!</definedName>
    <definedName name="PATH55" localSheetId="2">'[3]Attach-3 (QR)'!#REF!</definedName>
    <definedName name="PATH55" localSheetId="3">'[3]Attach-3 (QR)'!#REF!</definedName>
    <definedName name="PATH55" localSheetId="7">'[3]Attach-3 (QR)'!#REF!</definedName>
    <definedName name="PATH55" localSheetId="9">'[3]Attach-3 (QR)'!#REF!</definedName>
    <definedName name="PATH55">'[3]Attach-3 (QR)'!#REF!</definedName>
    <definedName name="PATH555" localSheetId="0">'[3]Attach-3 (QR)'!#REF!</definedName>
    <definedName name="PATH555" localSheetId="1">'[3]Attach-3 (QR)'!#REF!</definedName>
    <definedName name="PATH555" localSheetId="2">'[3]Attach-3 (QR)'!#REF!</definedName>
    <definedName name="PATH555" localSheetId="3">'[3]Attach-3 (QR)'!#REF!</definedName>
    <definedName name="PATH555" localSheetId="7">'[3]Attach-3 (QR)'!#REF!</definedName>
    <definedName name="PATH555" localSheetId="9">'[3]Attach-3 (QR)'!#REF!</definedName>
    <definedName name="PATH555">'[3]Attach-3 (QR)'!#REF!</definedName>
    <definedName name="PATHAR1" localSheetId="0">'[2]Attach-3 (QR)'!#REF!</definedName>
    <definedName name="PATHAR1" localSheetId="1">'[2]Attach-3 (QR)'!#REF!</definedName>
    <definedName name="PATHAR1" localSheetId="2">'[2]Attach-3 (QR)'!#REF!</definedName>
    <definedName name="PATHAR1" localSheetId="3">'[2]Attach-3 (QR)'!#REF!</definedName>
    <definedName name="PATHAR1" localSheetId="7">'[2]Attach-3 (QR)'!#REF!</definedName>
    <definedName name="PATHAR1" localSheetId="9">'[2]Attach-3 (QR)'!#REF!</definedName>
    <definedName name="PATHAR1">'[2]Attach-3 (QR)'!#REF!</definedName>
    <definedName name="PATHAR2" localSheetId="0">'[2]Attach-3 (QR)'!#REF!</definedName>
    <definedName name="PATHAR2" localSheetId="1">'[2]Attach-3 (QR)'!#REF!</definedName>
    <definedName name="PATHAR2" localSheetId="2">'[2]Attach-3 (QR)'!#REF!</definedName>
    <definedName name="PATHAR2" localSheetId="3">'[2]Attach-3 (QR)'!#REF!</definedName>
    <definedName name="PATHAR2" localSheetId="7">'[2]Attach-3 (QR)'!#REF!</definedName>
    <definedName name="PATHAR2" localSheetId="9">'[2]Attach-3 (QR)'!#REF!</definedName>
    <definedName name="PATHAR2">'[2]Attach-3 (QR)'!#REF!</definedName>
    <definedName name="PATHAR3" localSheetId="0">'[2]Attach-3 (QR)'!#REF!</definedName>
    <definedName name="PATHAR3" localSheetId="1">'[2]Attach-3 (QR)'!#REF!</definedName>
    <definedName name="PATHAR3" localSheetId="2">'[2]Attach-3 (QR)'!#REF!</definedName>
    <definedName name="PATHAR3" localSheetId="3">'[2]Attach-3 (QR)'!#REF!</definedName>
    <definedName name="PATHAR3" localSheetId="7">'[2]Attach-3 (QR)'!#REF!</definedName>
    <definedName name="PATHAR3" localSheetId="9">'[2]Attach-3 (QR)'!#REF!</definedName>
    <definedName name="PATHAR3">'[2]Attach-3 (QR)'!#REF!</definedName>
    <definedName name="PATHJV1" localSheetId="0">'[3]Attach-3 (QR)'!#REF!</definedName>
    <definedName name="PATHJV1" localSheetId="1">'[3]Attach-3 (QR)'!#REF!</definedName>
    <definedName name="PATHJV1" localSheetId="2">'[3]Attach-3 (QR)'!#REF!</definedName>
    <definedName name="PATHJV1" localSheetId="3">'[3]Attach-3 (QR)'!#REF!</definedName>
    <definedName name="PATHJV1" localSheetId="7">'[3]Attach-3 (QR)'!#REF!</definedName>
    <definedName name="PATHJV1" localSheetId="9">'[3]Attach-3 (QR)'!#REF!</definedName>
    <definedName name="PATHJV1">'[3]Attach-3 (QR)'!#REF!</definedName>
    <definedName name="PATHJV11" localSheetId="0">'[3]Attach-3 (QR)'!#REF!</definedName>
    <definedName name="PATHJV11" localSheetId="1">'[3]Attach-3 (QR)'!#REF!</definedName>
    <definedName name="PATHJV11" localSheetId="2">'[3]Attach-3 (QR)'!#REF!</definedName>
    <definedName name="PATHJV11" localSheetId="3">'[3]Attach-3 (QR)'!#REF!</definedName>
    <definedName name="PATHJV11" localSheetId="7">'[3]Attach-3 (QR)'!#REF!</definedName>
    <definedName name="PATHJV11" localSheetId="9">'[3]Attach-3 (QR)'!#REF!</definedName>
    <definedName name="PATHJV11">'[3]Attach-3 (QR)'!#REF!</definedName>
    <definedName name="PATHJV111" localSheetId="0">'[3]Attach-3 (QR)'!#REF!</definedName>
    <definedName name="PATHJV111" localSheetId="1">'[3]Attach-3 (QR)'!#REF!</definedName>
    <definedName name="PATHJV111" localSheetId="2">'[3]Attach-3 (QR)'!#REF!</definedName>
    <definedName name="PATHJV111" localSheetId="3">'[3]Attach-3 (QR)'!#REF!</definedName>
    <definedName name="PATHJV111" localSheetId="7">'[3]Attach-3 (QR)'!#REF!</definedName>
    <definedName name="PATHJV111" localSheetId="9">'[3]Attach-3 (QR)'!#REF!</definedName>
    <definedName name="PATHJV111">'[3]Attach-3 (QR)'!#REF!</definedName>
    <definedName name="PATHJV2" localSheetId="0">'[3]Attach-3 (QR)'!#REF!</definedName>
    <definedName name="PATHJV2" localSheetId="1">'[3]Attach-3 (QR)'!#REF!</definedName>
    <definedName name="PATHJV2" localSheetId="2">'[3]Attach-3 (QR)'!#REF!</definedName>
    <definedName name="PATHJV2" localSheetId="3">'[3]Attach-3 (QR)'!#REF!</definedName>
    <definedName name="PATHJV2" localSheetId="7">'[3]Attach-3 (QR)'!#REF!</definedName>
    <definedName name="PATHJV2" localSheetId="9">'[3]Attach-3 (QR)'!#REF!</definedName>
    <definedName name="PATHJV2">'[3]Attach-3 (QR)'!#REF!</definedName>
    <definedName name="PATHJV22" localSheetId="0">'[3]Attach-3 (QR)'!#REF!</definedName>
    <definedName name="PATHJV22" localSheetId="1">'[3]Attach-3 (QR)'!#REF!</definedName>
    <definedName name="PATHJV22" localSheetId="2">'[3]Attach-3 (QR)'!#REF!</definedName>
    <definedName name="PATHJV22" localSheetId="3">'[3]Attach-3 (QR)'!#REF!</definedName>
    <definedName name="PATHJV22" localSheetId="7">'[3]Attach-3 (QR)'!#REF!</definedName>
    <definedName name="PATHJV22" localSheetId="9">'[3]Attach-3 (QR)'!#REF!</definedName>
    <definedName name="PATHJV22">'[3]Attach-3 (QR)'!#REF!</definedName>
    <definedName name="PATHJV222" localSheetId="0">'[3]Attach-3 (QR)'!#REF!</definedName>
    <definedName name="PATHJV222" localSheetId="1">'[3]Attach-3 (QR)'!#REF!</definedName>
    <definedName name="PATHJV222" localSheetId="2">'[3]Attach-3 (QR)'!#REF!</definedName>
    <definedName name="PATHJV222" localSheetId="3">'[3]Attach-3 (QR)'!#REF!</definedName>
    <definedName name="PATHJV222" localSheetId="7">'[3]Attach-3 (QR)'!#REF!</definedName>
    <definedName name="PATHJV222" localSheetId="9">'[3]Attach-3 (QR)'!#REF!</definedName>
    <definedName name="PATHJV222">'[3]Attach-3 (QR)'!#REF!</definedName>
    <definedName name="PATHJV3" localSheetId="0">'[3]Attach-3 (QR)'!#REF!</definedName>
    <definedName name="PATHJV3" localSheetId="1">'[3]Attach-3 (QR)'!#REF!</definedName>
    <definedName name="PATHJV3" localSheetId="2">'[3]Attach-3 (QR)'!#REF!</definedName>
    <definedName name="PATHJV3" localSheetId="3">'[3]Attach-3 (QR)'!#REF!</definedName>
    <definedName name="PATHJV3" localSheetId="7">'[3]Attach-3 (QR)'!#REF!</definedName>
    <definedName name="PATHJV3" localSheetId="9">'[3]Attach-3 (QR)'!#REF!</definedName>
    <definedName name="PATHJV3">'[3]Attach-3 (QR)'!#REF!</definedName>
    <definedName name="PATHJV33" localSheetId="0">'[3]Attach-3 (QR)'!#REF!</definedName>
    <definedName name="PATHJV33" localSheetId="1">'[3]Attach-3 (QR)'!#REF!</definedName>
    <definedName name="PATHJV33" localSheetId="2">'[3]Attach-3 (QR)'!#REF!</definedName>
    <definedName name="PATHJV33" localSheetId="3">'[3]Attach-3 (QR)'!#REF!</definedName>
    <definedName name="PATHJV33" localSheetId="7">'[3]Attach-3 (QR)'!#REF!</definedName>
    <definedName name="PATHJV33" localSheetId="9">'[3]Attach-3 (QR)'!#REF!</definedName>
    <definedName name="PATHJV33">'[3]Attach-3 (QR)'!#REF!</definedName>
    <definedName name="PATHJV333" localSheetId="0">'[3]Attach-3 (QR)'!#REF!</definedName>
    <definedName name="PATHJV333" localSheetId="1">'[3]Attach-3 (QR)'!#REF!</definedName>
    <definedName name="PATHJV333" localSheetId="2">'[3]Attach-3 (QR)'!#REF!</definedName>
    <definedName name="PATHJV333" localSheetId="3">'[3]Attach-3 (QR)'!#REF!</definedName>
    <definedName name="PATHJV333" localSheetId="7">'[3]Attach-3 (QR)'!#REF!</definedName>
    <definedName name="PATHJV333" localSheetId="9">'[3]Attach-3 (QR)'!#REF!</definedName>
    <definedName name="PATHJV333">'[3]Attach-3 (QR)'!#REF!</definedName>
    <definedName name="PATHJVPR1" localSheetId="0">'[2]Attach-3 (QR)'!#REF!</definedName>
    <definedName name="PATHJVPR1" localSheetId="1">'[2]Attach-3 (QR)'!#REF!</definedName>
    <definedName name="PATHJVPR1" localSheetId="2">'[2]Attach-3 (QR)'!#REF!</definedName>
    <definedName name="PATHJVPR1" localSheetId="3">'[2]Attach-3 (QR)'!#REF!</definedName>
    <definedName name="PATHJVPR1" localSheetId="7">'[2]Attach-3 (QR)'!#REF!</definedName>
    <definedName name="PATHJVPR1" localSheetId="9">'[2]Attach-3 (QR)'!#REF!</definedName>
    <definedName name="PATHJVPR1">'[2]Attach-3 (QR)'!#REF!</definedName>
    <definedName name="PATHJVPR11" localSheetId="0">'[3]Attach-3 (QR)'!#REF!</definedName>
    <definedName name="PATHJVPR11" localSheetId="1">'[3]Attach-3 (QR)'!#REF!</definedName>
    <definedName name="PATHJVPR11" localSheetId="2">'[3]Attach-3 (QR)'!#REF!</definedName>
    <definedName name="PATHJVPR11" localSheetId="3">'[3]Attach-3 (QR)'!#REF!</definedName>
    <definedName name="PATHJVPR11" localSheetId="7">'[3]Attach-3 (QR)'!#REF!</definedName>
    <definedName name="PATHJVPR11" localSheetId="9">'[3]Attach-3 (QR)'!#REF!</definedName>
    <definedName name="PATHJVPR11">'[3]Attach-3 (QR)'!#REF!</definedName>
    <definedName name="PATHJVPR111" localSheetId="0">'[3]Attach-3 (QR)'!#REF!</definedName>
    <definedName name="PATHJVPR111" localSheetId="1">'[3]Attach-3 (QR)'!#REF!</definedName>
    <definedName name="PATHJVPR111" localSheetId="2">'[3]Attach-3 (QR)'!#REF!</definedName>
    <definedName name="PATHJVPR111" localSheetId="3">'[3]Attach-3 (QR)'!#REF!</definedName>
    <definedName name="PATHJVPR111" localSheetId="7">'[3]Attach-3 (QR)'!#REF!</definedName>
    <definedName name="PATHJVPR111" localSheetId="9">'[3]Attach-3 (QR)'!#REF!</definedName>
    <definedName name="PATHJVPR111">'[3]Attach-3 (QR)'!#REF!</definedName>
    <definedName name="PATHJVPR2" localSheetId="0">'[2]Attach-3 (QR)'!#REF!</definedName>
    <definedName name="PATHJVPR2" localSheetId="1">'[2]Attach-3 (QR)'!#REF!</definedName>
    <definedName name="PATHJVPR2" localSheetId="2">'[2]Attach-3 (QR)'!#REF!</definedName>
    <definedName name="PATHJVPR2" localSheetId="3">'[2]Attach-3 (QR)'!#REF!</definedName>
    <definedName name="PATHJVPR2" localSheetId="7">'[2]Attach-3 (QR)'!#REF!</definedName>
    <definedName name="PATHJVPR2" localSheetId="9">'[2]Attach-3 (QR)'!#REF!</definedName>
    <definedName name="PATHJVPR2">'[2]Attach-3 (QR)'!#REF!</definedName>
    <definedName name="PATHJVPR22" localSheetId="0">'[3]Attach-3 (QR)'!#REF!</definedName>
    <definedName name="PATHJVPR22" localSheetId="1">'[3]Attach-3 (QR)'!#REF!</definedName>
    <definedName name="PATHJVPR22" localSheetId="2">'[3]Attach-3 (QR)'!#REF!</definedName>
    <definedName name="PATHJVPR22" localSheetId="3">'[3]Attach-3 (QR)'!#REF!</definedName>
    <definedName name="PATHJVPR22" localSheetId="7">'[3]Attach-3 (QR)'!#REF!</definedName>
    <definedName name="PATHJVPR22" localSheetId="9">'[3]Attach-3 (QR)'!#REF!</definedName>
    <definedName name="PATHJVPR22">'[3]Attach-3 (QR)'!#REF!</definedName>
    <definedName name="PATHJVPR222" localSheetId="0">'[3]Attach-3 (QR)'!#REF!</definedName>
    <definedName name="PATHJVPR222" localSheetId="1">'[3]Attach-3 (QR)'!#REF!</definedName>
    <definedName name="PATHJVPR222" localSheetId="2">'[3]Attach-3 (QR)'!#REF!</definedName>
    <definedName name="PATHJVPR222" localSheetId="3">'[3]Attach-3 (QR)'!#REF!</definedName>
    <definedName name="PATHJVPR222" localSheetId="7">'[3]Attach-3 (QR)'!#REF!</definedName>
    <definedName name="PATHJVPR222" localSheetId="9">'[3]Attach-3 (QR)'!#REF!</definedName>
    <definedName name="PATHJVPR222">'[3]Attach-3 (QR)'!#REF!</definedName>
    <definedName name="PATHLA1" localSheetId="0">'[3]Attach-3 (QR)'!#REF!</definedName>
    <definedName name="PATHLA1" localSheetId="1">'[3]Attach-3 (QR)'!#REF!</definedName>
    <definedName name="PATHLA1" localSheetId="2">'[3]Attach-3 (QR)'!#REF!</definedName>
    <definedName name="PATHLA1" localSheetId="3">'[3]Attach-3 (QR)'!#REF!</definedName>
    <definedName name="PATHLA1" localSheetId="7">'[3]Attach-3 (QR)'!#REF!</definedName>
    <definedName name="PATHLA1" localSheetId="9">'[3]Attach-3 (QR)'!#REF!</definedName>
    <definedName name="PATHLA1">'[3]Attach-3 (QR)'!#REF!</definedName>
    <definedName name="PATHLA2" localSheetId="0">'[3]Attach-3 (QR)'!#REF!</definedName>
    <definedName name="PATHLA2" localSheetId="1">'[3]Attach-3 (QR)'!#REF!</definedName>
    <definedName name="PATHLA2" localSheetId="2">'[3]Attach-3 (QR)'!#REF!</definedName>
    <definedName name="PATHLA2" localSheetId="3">'[3]Attach-3 (QR)'!#REF!</definedName>
    <definedName name="PATHLA2" localSheetId="7">'[3]Attach-3 (QR)'!#REF!</definedName>
    <definedName name="PATHLA2" localSheetId="9">'[3]Attach-3 (QR)'!#REF!</definedName>
    <definedName name="PATHLA2">'[3]Attach-3 (QR)'!#REF!</definedName>
    <definedName name="PATHLA3" localSheetId="0">'[3]Attach-3 (QR)'!#REF!</definedName>
    <definedName name="PATHLA3" localSheetId="1">'[3]Attach-3 (QR)'!#REF!</definedName>
    <definedName name="PATHLA3" localSheetId="2">'[3]Attach-3 (QR)'!#REF!</definedName>
    <definedName name="PATHLA3" localSheetId="3">'[3]Attach-3 (QR)'!#REF!</definedName>
    <definedName name="PATHLA3" localSheetId="7">'[3]Attach-3 (QR)'!#REF!</definedName>
    <definedName name="PATHLA3" localSheetId="9">'[3]Attach-3 (QR)'!#REF!</definedName>
    <definedName name="PATHLA3">'[3]Attach-3 (QR)'!#REF!</definedName>
    <definedName name="PATHLP1" localSheetId="0">'[2]Attach-3 (QR)'!#REF!</definedName>
    <definedName name="PATHLP1" localSheetId="1">'[2]Attach-3 (QR)'!#REF!</definedName>
    <definedName name="PATHLP1" localSheetId="2">'[2]Attach-3 (QR)'!#REF!</definedName>
    <definedName name="PATHLP1" localSheetId="3">'[2]Attach-3 (QR)'!#REF!</definedName>
    <definedName name="PATHLP1" localSheetId="7">'[2]Attach-3 (QR)'!#REF!</definedName>
    <definedName name="PATHLP1" localSheetId="9">'[2]Attach-3 (QR)'!#REF!</definedName>
    <definedName name="PATHLP1">'[2]Attach-3 (QR)'!#REF!</definedName>
    <definedName name="PATHLP2" localSheetId="0">'[3]Attach-3 (QR)'!#REF!</definedName>
    <definedName name="PATHLP2" localSheetId="1">'[3]Attach-3 (QR)'!#REF!</definedName>
    <definedName name="PATHLP2" localSheetId="2">'[3]Attach-3 (QR)'!#REF!</definedName>
    <definedName name="PATHLP2" localSheetId="3">'[3]Attach-3 (QR)'!#REF!</definedName>
    <definedName name="PATHLP2" localSheetId="7">'[3]Attach-3 (QR)'!#REF!</definedName>
    <definedName name="PATHLP2" localSheetId="9">'[3]Attach-3 (QR)'!#REF!</definedName>
    <definedName name="PATHLP2">'[3]Attach-3 (QR)'!#REF!</definedName>
    <definedName name="PATHLP3" localSheetId="0">'[3]Attach-3 (QR)'!#REF!</definedName>
    <definedName name="PATHLP3" localSheetId="1">'[3]Attach-3 (QR)'!#REF!</definedName>
    <definedName name="PATHLP3" localSheetId="2">'[3]Attach-3 (QR)'!#REF!</definedName>
    <definedName name="PATHLP3" localSheetId="3">'[3]Attach-3 (QR)'!#REF!</definedName>
    <definedName name="PATHLP3" localSheetId="7">'[3]Attach-3 (QR)'!#REF!</definedName>
    <definedName name="PATHLP3" localSheetId="9">'[3]Attach-3 (QR)'!#REF!</definedName>
    <definedName name="PATHLP3">'[3]Attach-3 (QR)'!#REF!</definedName>
    <definedName name="PATHPR1" localSheetId="0">'[2]Attach-3 (QR)'!#REF!</definedName>
    <definedName name="PATHPR1" localSheetId="1">'[2]Attach-3 (QR)'!#REF!</definedName>
    <definedName name="PATHPR1" localSheetId="2">'[2]Attach-3 (QR)'!#REF!</definedName>
    <definedName name="PATHPR1" localSheetId="3">'[2]Attach-3 (QR)'!#REF!</definedName>
    <definedName name="PATHPR1" localSheetId="7">'[2]Attach-3 (QR)'!#REF!</definedName>
    <definedName name="PATHPR1" localSheetId="9">'[2]Attach-3 (QR)'!#REF!</definedName>
    <definedName name="PATHPR1">'[2]Attach-3 (QR)'!#REF!</definedName>
    <definedName name="PATHPR2" localSheetId="0">'[3]Attach-3 (QR)'!#REF!</definedName>
    <definedName name="PATHPR2" localSheetId="1">'[3]Attach-3 (QR)'!#REF!</definedName>
    <definedName name="PATHPR2" localSheetId="2">'[3]Attach-3 (QR)'!#REF!</definedName>
    <definedName name="PATHPR2" localSheetId="3">'[3]Attach-3 (QR)'!#REF!</definedName>
    <definedName name="PATHPR2" localSheetId="7">'[3]Attach-3 (QR)'!#REF!</definedName>
    <definedName name="PATHPR2" localSheetId="9">'[3]Attach-3 (QR)'!#REF!</definedName>
    <definedName name="PATHPR2">'[3]Attach-3 (QR)'!#REF!</definedName>
    <definedName name="_xlnm.Print_Area" localSheetId="0">'NBSS Sch 1'!$A$1:$I$366</definedName>
    <definedName name="_xlnm.Print_Area" localSheetId="1">'NBSS Sch 2'!$A$1:$J$29</definedName>
    <definedName name="_xlnm.Print_Area" localSheetId="2">'NBSS Sch 3'!$A$1:$H$24</definedName>
    <definedName name="_xlnm.Print_Area" localSheetId="3">'NBSS Sch 4(a)'!$A$1:$H$305</definedName>
    <definedName name="_xlnm.Print_Area" localSheetId="4">'NBSS Sch 4(b)'!$A$1:$H$20</definedName>
    <definedName name="_xlnm.Print_Area" localSheetId="5">'NBSS Sch -4(c)'!$A$1:$G$26</definedName>
    <definedName name="_xlnm.Print_Area" localSheetId="6">'NBSS Sch-4(d)'!$A$1:$F$21</definedName>
    <definedName name="_xlnm.Print_Area" localSheetId="7">'NBSS Sch-4(e)'!$A$1:$E$35</definedName>
    <definedName name="_xlnm.Print_Area" localSheetId="8">'NBSS Sch-5'!$A$1:$E$29</definedName>
    <definedName name="_xlnm.Print_Area" localSheetId="9">'NBSS Sch-6'!$A$1:$I$23</definedName>
    <definedName name="_xlnm.Print_Titles" localSheetId="0">'NBSS Sch 1'!$1:$9</definedName>
    <definedName name="_xlnm.Print_Titles" localSheetId="3">'NBSS Sch 4(a)'!$1:$10</definedName>
    <definedName name="printedname" localSheetId="0">#REF!</definedName>
    <definedName name="printedname" localSheetId="3">#REF!</definedName>
    <definedName name="printedname" localSheetId="7">#REF!</definedName>
    <definedName name="printedname">#REF!</definedName>
    <definedName name="_xlnm.Recorder" localSheetId="0">#REF!</definedName>
    <definedName name="_xlnm.Recorder" localSheetId="1">#REF!</definedName>
    <definedName name="_xlnm.Recorder" localSheetId="2">#REF!</definedName>
    <definedName name="_xlnm.Recorder" localSheetId="3">#REF!</definedName>
    <definedName name="_xlnm.Recorder" localSheetId="7">#REF!</definedName>
    <definedName name="_xlnm.Recorder" localSheetId="9">#REF!</definedName>
    <definedName name="_xlnm.Recorder">#REF!</definedName>
    <definedName name="sasdsadsad" localSheetId="0">[1]sch1!#REF!</definedName>
    <definedName name="sasdsadsad" localSheetId="3">[1]sch1!#REF!</definedName>
    <definedName name="sasdsadsad" localSheetId="7">[1]sch1!#REF!</definedName>
    <definedName name="sasdsadsad">[1]sch1!#REF!</definedName>
    <definedName name="ssss" localSheetId="0">[1]sch4A!#REF!</definedName>
    <definedName name="ssss" localSheetId="3">[1]sch4A!#REF!</definedName>
    <definedName name="ssss" localSheetId="7">[1]sch4A!#REF!</definedName>
    <definedName name="ssss">[1]sch4A!#REF!</definedName>
    <definedName name="sssssss" localSheetId="0">[1]sch1!#REF!</definedName>
    <definedName name="sssssss" localSheetId="3">[1]sch1!#REF!</definedName>
    <definedName name="sssssss" localSheetId="7">[1]sch1!#REF!</definedName>
    <definedName name="sssssss">[1]sch1!#REF!</definedName>
    <definedName name="TEST" localSheetId="0">#REF!</definedName>
    <definedName name="TEST" localSheetId="1">#REF!</definedName>
    <definedName name="TEST" localSheetId="2">#REF!</definedName>
    <definedName name="TEST" localSheetId="3">#REF!</definedName>
    <definedName name="TEST" localSheetId="7">#REF!</definedName>
    <definedName name="TEST" localSheetId="9">#REF!</definedName>
    <definedName name="TEST">#REF!</definedName>
    <definedName name="ttt" localSheetId="0">#REF!</definedName>
    <definedName name="ttt" localSheetId="1">#REF!</definedName>
    <definedName name="ttt" localSheetId="2">#REF!</definedName>
    <definedName name="ttt" localSheetId="3">#REF!</definedName>
    <definedName name="ttt" localSheetId="7">#REF!</definedName>
    <definedName name="ttt" localSheetId="9">#REF!</definedName>
    <definedName name="ttt">#REF!</definedName>
    <definedName name="typeofbidder" localSheetId="0">#REF!</definedName>
    <definedName name="typeofbidder" localSheetId="3">#REF!</definedName>
    <definedName name="typeofbidder" localSheetId="7">#REF!</definedName>
    <definedName name="typeofbidder">#REF!</definedName>
    <definedName name="uuu" localSheetId="0">#REF!</definedName>
    <definedName name="uuu" localSheetId="1">#REF!</definedName>
    <definedName name="uuu" localSheetId="2">#REF!</definedName>
    <definedName name="uuu" localSheetId="3">#REF!</definedName>
    <definedName name="uuu" localSheetId="7">#REF!</definedName>
    <definedName name="uuu" localSheetId="9">#REF!</definedName>
    <definedName name="uuu">#REF!</definedName>
    <definedName name="w" localSheetId="0">[1]sch4A!#REF!</definedName>
    <definedName name="w" localSheetId="3">[1]sch4A!#REF!</definedName>
    <definedName name="w" localSheetId="7">[1]sch4A!#REF!</definedName>
    <definedName name="w">[1]sch4A!#REF!</definedName>
    <definedName name="xls" localSheetId="0">[1]sch4A!#REF!</definedName>
    <definedName name="xls" localSheetId="3">[1]sch4A!#REF!</definedName>
    <definedName name="xls" localSheetId="7">[1]sch4A!#REF!</definedName>
    <definedName name="xls">[1]sch4A!#REF!</definedName>
    <definedName name="yyy" localSheetId="0">#REF!</definedName>
    <definedName name="yyy" localSheetId="1">#REF!</definedName>
    <definedName name="yyy" localSheetId="2">#REF!</definedName>
    <definedName name="yyy" localSheetId="3">#REF!</definedName>
    <definedName name="yyy" localSheetId="7">#REF!</definedName>
    <definedName name="yyy" localSheetId="9">#REF!</definedName>
    <definedName name="yyy">#REF!</definedName>
    <definedName name="Z_31F1620A_ABA3_4BB2_BC74_4F2128336F64_.wvu.Cols" localSheetId="1" hidden="1">'NBSS Sch 2'!$K:$V</definedName>
    <definedName name="Z_31F1620A_ABA3_4BB2_BC74_4F2128336F64_.wvu.Cols" localSheetId="2" hidden="1">'NBSS Sch 3'!$I:$R</definedName>
    <definedName name="Z_31F1620A_ABA3_4BB2_BC74_4F2128336F64_.wvu.FilterData" localSheetId="1" hidden="1">'NBSS Sch 2'!#REF!</definedName>
    <definedName name="Z_31F1620A_ABA3_4BB2_BC74_4F2128336F64_.wvu.FilterData" localSheetId="2" hidden="1">'NBSS Sch 3'!#REF!</definedName>
    <definedName name="Z_31F1620A_ABA3_4BB2_BC74_4F2128336F64_.wvu.PrintArea" localSheetId="1" hidden="1">'NBSS Sch 2'!#REF!</definedName>
    <definedName name="Z_31F1620A_ABA3_4BB2_BC74_4F2128336F64_.wvu.PrintArea" localSheetId="2" hidden="1">'NBSS Sch 3'!$A$1:$G$14</definedName>
    <definedName name="Z_31F1620A_ABA3_4BB2_BC74_4F2128336F64_.wvu.PrintTitles" localSheetId="1" hidden="1">'NBSS Sch 2'!#REF!</definedName>
    <definedName name="Z_31F1620A_ABA3_4BB2_BC74_4F2128336F64_.wvu.PrintTitles" localSheetId="2" hidden="1">'NBSS Sch 3'!#REF!</definedName>
    <definedName name="Z_31F1620A_ABA3_4BB2_BC74_4F2128336F64_.wvu.Rows" localSheetId="1" hidden="1">'NBSS Sch 2'!#REF!,'NBSS Sch 2'!#REF!,'NBSS Sch 2'!#REF!,'NBSS Sch 2'!#REF!,'NBSS Sch 2'!#REF!,'NBSS Sch 2'!#REF!,'NBSS Sch 2'!#REF!,'NBSS Sch 2'!#REF!</definedName>
    <definedName name="Z_31F1620A_ABA3_4BB2_BC74_4F2128336F64_.wvu.Rows" localSheetId="2" hidden="1">'NBSS Sch 3'!#REF!,'NBSS Sch 3'!#REF!,'NBSS Sch 3'!#REF!,'NBSS Sch 3'!#REF!,'NBSS Sch 3'!#REF!,'NBSS Sch 3'!#REF!,'NBSS Sch 3'!#REF!,'NBSS Sch 3'!#REF!</definedName>
    <definedName name="Z_ECF33B55_F60B_49B0_8CF1_811C7DC2F278_.wvu.Cols" localSheetId="1" hidden="1">'NBSS Sch 2'!$J:$V</definedName>
    <definedName name="Z_ECF33B55_F60B_49B0_8CF1_811C7DC2F278_.wvu.Cols" localSheetId="2" hidden="1">'NBSS Sch 3'!$H:$R</definedName>
    <definedName name="Z_ECF33B55_F60B_49B0_8CF1_811C7DC2F278_.wvu.FilterData" localSheetId="1" hidden="1">'NBSS Sch 2'!#REF!</definedName>
    <definedName name="Z_ECF33B55_F60B_49B0_8CF1_811C7DC2F278_.wvu.FilterData" localSheetId="2" hidden="1">'NBSS Sch 3'!#REF!</definedName>
    <definedName name="Z_ECF33B55_F60B_49B0_8CF1_811C7DC2F278_.wvu.PrintArea" localSheetId="1" hidden="1">'NBSS Sch 2'!#REF!</definedName>
    <definedName name="Z_ECF33B55_F60B_49B0_8CF1_811C7DC2F278_.wvu.PrintArea" localSheetId="2" hidden="1">'NBSS Sch 3'!$A$1:$G$14</definedName>
    <definedName name="Z_ECF33B55_F60B_49B0_8CF1_811C7DC2F278_.wvu.PrintTitles" localSheetId="1" hidden="1">'NBSS Sch 2'!#REF!</definedName>
    <definedName name="Z_ECF33B55_F60B_49B0_8CF1_811C7DC2F278_.wvu.PrintTitles" localSheetId="2" hidden="1">'NBSS Sch 3'!#REF!</definedName>
    <definedName name="Z_ECF33B55_F60B_49B0_8CF1_811C7DC2F278_.wvu.Rows" localSheetId="1" hidden="1">'NBSS Sch 2'!#REF!,'NBSS Sch 2'!#REF!,'NBSS Sch 2'!#REF!,'NBSS Sch 2'!#REF!,'NBSS Sch 2'!#REF!,'NBSS Sch 2'!#REF!,'NBSS Sch 2'!#REF!,'NBSS Sch 2'!#REF!,'NBSS Sch 2'!#REF!</definedName>
    <definedName name="Z_ECF33B55_F60B_49B0_8CF1_811C7DC2F278_.wvu.Rows" localSheetId="2" hidden="1">'NBSS Sch 3'!#REF!,'NBSS Sch 3'!#REF!,'NBSS Sch 3'!#REF!,'NBSS Sch 3'!#REF!,'NBSS Sch 3'!#REF!,'NBSS Sch 3'!#REF!,'NBSS Sch 3'!#REF!,'NBSS Sch 3'!#REF!,'NBSS Sch 3'!#REF!</definedName>
    <definedName name="Z_F1C18E61_2FF0_4182_BAEC_13559DB173F9_.wvu.Cols" localSheetId="1" hidden="1">'NBSS Sch 2'!$K:$V</definedName>
    <definedName name="Z_F1C18E61_2FF0_4182_BAEC_13559DB173F9_.wvu.Cols" localSheetId="2" hidden="1">'NBSS Sch 3'!$I:$R</definedName>
    <definedName name="Z_F1C18E61_2FF0_4182_BAEC_13559DB173F9_.wvu.FilterData" localSheetId="1" hidden="1">'NBSS Sch 2'!#REF!</definedName>
    <definedName name="Z_F1C18E61_2FF0_4182_BAEC_13559DB173F9_.wvu.FilterData" localSheetId="2" hidden="1">'NBSS Sch 3'!#REF!</definedName>
    <definedName name="Z_F1C18E61_2FF0_4182_BAEC_13559DB173F9_.wvu.PrintArea" localSheetId="1" hidden="1">'NBSS Sch 2'!#REF!</definedName>
    <definedName name="Z_F1C18E61_2FF0_4182_BAEC_13559DB173F9_.wvu.PrintArea" localSheetId="2" hidden="1">'NBSS Sch 3'!$A$1:$G$14</definedName>
    <definedName name="Z_F1C18E61_2FF0_4182_BAEC_13559DB173F9_.wvu.PrintTitles" localSheetId="1" hidden="1">'NBSS Sch 2'!#REF!</definedName>
    <definedName name="Z_F1C18E61_2FF0_4182_BAEC_13559DB173F9_.wvu.PrintTitles" localSheetId="2" hidden="1">'NBSS Sch 3'!#REF!</definedName>
    <definedName name="Z_F1C18E61_2FF0_4182_BAEC_13559DB173F9_.wvu.Rows" localSheetId="1" hidden="1">'NBSS Sch 2'!#REF!,'NBSS Sch 2'!#REF!,'NBSS Sch 2'!#REF!,'NBSS Sch 2'!#REF!,'NBSS Sch 2'!#REF!,'NBSS Sch 2'!#REF!,'NBSS Sch 2'!#REF!,'NBSS Sch 2'!#REF!</definedName>
    <definedName name="Z_F1C18E61_2FF0_4182_BAEC_13559DB173F9_.wvu.Rows" localSheetId="2" hidden="1">'NBSS Sch 3'!#REF!,'NBSS Sch 3'!#REF!,'NBSS Sch 3'!#REF!,'NBSS Sch 3'!#REF!,'NBSS Sch 3'!#REF!,'NBSS Sch 3'!#REF!,'NBSS Sch 3'!#REF!,'NBSS Sch 3'!#REF!</definedName>
    <definedName name="百分比" localSheetId="0">[1]sch1!#REF!</definedName>
    <definedName name="百分比" localSheetId="3">[1]sch1!#REF!</definedName>
    <definedName name="百分比" localSheetId="7">[1]sch1!#REF!</definedName>
    <definedName name="百分比">[1]sch1!#REF!</definedName>
    <definedName name="系数" localSheetId="0">[1]sch1!#REF!</definedName>
    <definedName name="系数" localSheetId="3">[1]sch1!#REF!</definedName>
    <definedName name="系数" localSheetId="7">[1]sch1!#REF!</definedName>
    <definedName name="系数">[1]sch1!#REF!</definedName>
    <definedName name="调整" localSheetId="0">[1]sch4A!#REF!</definedName>
    <definedName name="调整" localSheetId="3">[1]sch4A!#REF!</definedName>
    <definedName name="调整" localSheetId="7">[1]sch4A!#REF!</definedName>
    <definedName name="调整">[1]sch4A!#REF!</definedName>
  </definedNames>
  <calcPr calcId="144525"/>
</workbook>
</file>

<file path=xl/calcChain.xml><?xml version="1.0" encoding="utf-8"?>
<calcChain xmlns="http://schemas.openxmlformats.org/spreadsheetml/2006/main">
  <c r="E86" i="32" l="1"/>
  <c r="E87" i="32"/>
  <c r="E88" i="32"/>
  <c r="E89" i="32"/>
  <c r="E85" i="32"/>
  <c r="D86" i="32"/>
  <c r="D87" i="32"/>
  <c r="D88" i="32"/>
  <c r="D89" i="32"/>
  <c r="D85" i="32"/>
  <c r="B86" i="32"/>
  <c r="B87" i="32"/>
  <c r="B88" i="32"/>
  <c r="B89" i="32"/>
  <c r="B85" i="32"/>
  <c r="A85" i="32"/>
  <c r="A86" i="32"/>
  <c r="A87" i="32"/>
  <c r="A88" i="32"/>
  <c r="A89" i="32"/>
  <c r="B47" i="32" l="1"/>
  <c r="E31" i="32" l="1"/>
  <c r="D31" i="32"/>
  <c r="B31" i="32"/>
  <c r="A31" i="32"/>
  <c r="B174" i="32"/>
  <c r="E153" i="32"/>
  <c r="D153" i="32"/>
  <c r="B153" i="32"/>
  <c r="A153" i="32"/>
  <c r="E108" i="32" l="1"/>
  <c r="D108" i="32"/>
  <c r="B108" i="32"/>
  <c r="E28" i="32"/>
  <c r="D28" i="32"/>
  <c r="A28" i="32"/>
  <c r="B28" i="32"/>
  <c r="H106" i="31"/>
  <c r="E204" i="32" l="1"/>
  <c r="E203" i="32"/>
  <c r="E202" i="32"/>
  <c r="E201" i="32"/>
  <c r="E200" i="32"/>
  <c r="E199" i="32"/>
  <c r="B41" i="32" l="1"/>
  <c r="B67" i="32" l="1"/>
  <c r="A4" i="34" l="1"/>
  <c r="A3" i="34"/>
  <c r="A2" i="34"/>
  <c r="A1" i="34"/>
  <c r="E67" i="32" l="1"/>
  <c r="D67" i="32"/>
  <c r="A66" i="32"/>
  <c r="A67" i="32"/>
  <c r="A68" i="32"/>
  <c r="A49" i="32"/>
  <c r="A50" i="32"/>
  <c r="A51" i="32"/>
  <c r="A52" i="32"/>
  <c r="E50" i="32"/>
  <c r="D50" i="32"/>
  <c r="A4" i="32" l="1"/>
  <c r="E34" i="32" l="1"/>
  <c r="E35" i="32"/>
  <c r="D34" i="32"/>
  <c r="D35" i="32"/>
  <c r="D27" i="32"/>
  <c r="D29" i="32"/>
  <c r="D30" i="32"/>
  <c r="E27" i="32"/>
  <c r="E29" i="32"/>
  <c r="E30" i="32"/>
  <c r="D26" i="32"/>
  <c r="E26" i="32"/>
  <c r="B34" i="32"/>
  <c r="B35" i="32"/>
  <c r="A33" i="32"/>
  <c r="A34" i="32"/>
  <c r="A35" i="32"/>
  <c r="B33" i="32"/>
  <c r="B29" i="32"/>
  <c r="B30" i="32"/>
  <c r="B27" i="32"/>
  <c r="A29" i="32"/>
  <c r="A30" i="32"/>
  <c r="B24" i="32"/>
  <c r="B25" i="32"/>
  <c r="B26" i="32"/>
  <c r="A24" i="32"/>
  <c r="A25" i="32"/>
  <c r="A26" i="32"/>
  <c r="A27" i="32"/>
  <c r="G251" i="31" l="1"/>
  <c r="E92" i="32" l="1"/>
  <c r="D92" i="32"/>
  <c r="A92" i="32"/>
  <c r="B91" i="32"/>
  <c r="A91" i="32"/>
  <c r="A84" i="32"/>
  <c r="E52" i="32" l="1"/>
  <c r="D52" i="32"/>
  <c r="B52" i="32"/>
  <c r="E133" i="32"/>
  <c r="D133" i="32"/>
  <c r="B133" i="32"/>
  <c r="A133" i="32"/>
  <c r="E58" i="32"/>
  <c r="D58" i="32"/>
  <c r="B58" i="32"/>
  <c r="A58" i="32"/>
  <c r="D43" i="32" l="1"/>
  <c r="E43" i="32"/>
  <c r="B43" i="32"/>
  <c r="A43" i="32"/>
  <c r="D196" i="32" l="1"/>
  <c r="E196" i="32"/>
  <c r="D195" i="32"/>
  <c r="E195" i="32"/>
  <c r="D245" i="32"/>
  <c r="E245" i="32"/>
  <c r="D165" i="32"/>
  <c r="E165" i="32"/>
  <c r="D164" i="32"/>
  <c r="E164" i="32"/>
  <c r="D163" i="32"/>
  <c r="E163" i="32"/>
  <c r="D162" i="32"/>
  <c r="E162" i="32"/>
  <c r="D159" i="32"/>
  <c r="E159" i="32"/>
  <c r="D158" i="32"/>
  <c r="E158" i="32"/>
  <c r="D157" i="32"/>
  <c r="E157" i="32"/>
  <c r="D156" i="32"/>
  <c r="E156" i="32"/>
  <c r="D152" i="32"/>
  <c r="E152" i="32"/>
  <c r="D151" i="32"/>
  <c r="E151" i="32"/>
  <c r="D149" i="32"/>
  <c r="E149" i="32"/>
  <c r="D146" i="32"/>
  <c r="E146" i="32"/>
  <c r="D145" i="32"/>
  <c r="E145" i="32"/>
  <c r="D186" i="32"/>
  <c r="E186" i="32"/>
  <c r="D185" i="32"/>
  <c r="E185" i="32"/>
  <c r="D184" i="32"/>
  <c r="E184" i="32"/>
  <c r="D183" i="32"/>
  <c r="E183" i="32"/>
  <c r="D180" i="32"/>
  <c r="E180" i="32"/>
  <c r="D177" i="32"/>
  <c r="E177" i="32"/>
  <c r="D175" i="32"/>
  <c r="E175" i="32"/>
  <c r="D172" i="32"/>
  <c r="E172" i="32"/>
  <c r="D171" i="32"/>
  <c r="E171" i="32"/>
  <c r="D170" i="32"/>
  <c r="E170" i="32"/>
  <c r="D79" i="32"/>
  <c r="E79" i="32"/>
  <c r="D81" i="32"/>
  <c r="E81" i="32"/>
  <c r="D80" i="32"/>
  <c r="D76" i="32"/>
  <c r="E76" i="32"/>
  <c r="D75" i="32"/>
  <c r="E75" i="32"/>
  <c r="D74" i="32"/>
  <c r="E74" i="32"/>
  <c r="D73" i="32"/>
  <c r="E73" i="32"/>
  <c r="D72" i="32"/>
  <c r="E72" i="32"/>
  <c r="D71" i="32"/>
  <c r="E71" i="32"/>
  <c r="D68" i="32"/>
  <c r="D66" i="32"/>
  <c r="D65" i="32"/>
  <c r="E65" i="32"/>
  <c r="D62" i="32"/>
  <c r="E62" i="32"/>
  <c r="D61" i="32"/>
  <c r="E61" i="32"/>
  <c r="D57" i="32"/>
  <c r="E57" i="32"/>
  <c r="D56" i="32"/>
  <c r="E56" i="32"/>
  <c r="D55" i="32"/>
  <c r="E55" i="32"/>
  <c r="D51" i="32"/>
  <c r="E51" i="32"/>
  <c r="D49" i="32"/>
  <c r="E49" i="32"/>
  <c r="D48" i="32"/>
  <c r="E48" i="32"/>
  <c r="D45" i="32"/>
  <c r="E45" i="32"/>
  <c r="D44" i="32"/>
  <c r="E44" i="32"/>
  <c r="D39" i="32"/>
  <c r="E39" i="32"/>
  <c r="D38" i="32"/>
  <c r="E38" i="32"/>
  <c r="D22" i="32"/>
  <c r="D21" i="32"/>
  <c r="E21" i="32"/>
  <c r="D17" i="32"/>
  <c r="E17" i="32"/>
  <c r="D16" i="32"/>
  <c r="E16" i="32"/>
  <c r="D15" i="32"/>
  <c r="E15" i="32"/>
  <c r="D137" i="32"/>
  <c r="E137" i="32"/>
  <c r="D136" i="32"/>
  <c r="E136" i="32"/>
  <c r="D132" i="32"/>
  <c r="E132" i="32"/>
  <c r="D131" i="32"/>
  <c r="E131" i="32"/>
  <c r="D128" i="32"/>
  <c r="E128" i="32"/>
  <c r="D125" i="32"/>
  <c r="E125" i="32"/>
  <c r="D124" i="32"/>
  <c r="E124" i="32"/>
  <c r="D121" i="32"/>
  <c r="D120" i="32"/>
  <c r="E120" i="32"/>
  <c r="D117" i="32"/>
  <c r="E117" i="32"/>
  <c r="D114" i="32"/>
  <c r="E114" i="32"/>
  <c r="D111" i="32"/>
  <c r="E111" i="32"/>
  <c r="D107" i="32"/>
  <c r="E107" i="32"/>
  <c r="D106" i="32"/>
  <c r="E106" i="32"/>
  <c r="E98" i="32"/>
  <c r="E99" i="32"/>
  <c r="E102" i="32"/>
  <c r="D102" i="32"/>
  <c r="D99" i="32"/>
  <c r="D98" i="32"/>
  <c r="B195" i="32"/>
  <c r="B196" i="32"/>
  <c r="B194" i="32"/>
  <c r="B193" i="32"/>
  <c r="A194" i="32"/>
  <c r="A195" i="32"/>
  <c r="A196" i="32"/>
  <c r="A193" i="32"/>
  <c r="B192" i="32"/>
  <c r="A192" i="32"/>
  <c r="B245" i="32"/>
  <c r="A245" i="32"/>
  <c r="B244" i="32"/>
  <c r="A244" i="32"/>
  <c r="B243" i="32"/>
  <c r="A243" i="32"/>
  <c r="B242" i="32"/>
  <c r="A242" i="32"/>
  <c r="A191" i="32"/>
  <c r="B163" i="32"/>
  <c r="B164" i="32"/>
  <c r="B165" i="32"/>
  <c r="B162" i="32"/>
  <c r="A163" i="32"/>
  <c r="A164" i="32"/>
  <c r="A165" i="32"/>
  <c r="A162" i="32"/>
  <c r="B161" i="32"/>
  <c r="A161" i="32"/>
  <c r="B157" i="32"/>
  <c r="B158" i="32"/>
  <c r="B159" i="32"/>
  <c r="B156" i="32"/>
  <c r="A157" i="32"/>
  <c r="A158" i="32"/>
  <c r="A159" i="32"/>
  <c r="A156" i="32"/>
  <c r="B155" i="32"/>
  <c r="A155" i="32"/>
  <c r="B150" i="32"/>
  <c r="B151" i="32"/>
  <c r="B152" i="32"/>
  <c r="B149" i="32"/>
  <c r="A150" i="32"/>
  <c r="A151" i="32"/>
  <c r="A152" i="32"/>
  <c r="A149" i="32"/>
  <c r="B148" i="32"/>
  <c r="A148" i="32"/>
  <c r="B146" i="32"/>
  <c r="B145" i="32"/>
  <c r="A146" i="32"/>
  <c r="A145" i="32"/>
  <c r="B144" i="32"/>
  <c r="A144" i="32"/>
  <c r="B143" i="32"/>
  <c r="A143" i="32"/>
  <c r="B184" i="32"/>
  <c r="B185" i="32"/>
  <c r="B186" i="32"/>
  <c r="B183" i="32"/>
  <c r="A184" i="32"/>
  <c r="A185" i="32"/>
  <c r="A186" i="32"/>
  <c r="A183" i="32"/>
  <c r="B182" i="32"/>
  <c r="A182" i="32"/>
  <c r="B180" i="32"/>
  <c r="A180" i="32"/>
  <c r="B179" i="32"/>
  <c r="A179" i="32"/>
  <c r="B176" i="32"/>
  <c r="B177" i="32"/>
  <c r="A176" i="32"/>
  <c r="A177" i="32"/>
  <c r="B175" i="32"/>
  <c r="A175" i="32"/>
  <c r="A174" i="32"/>
  <c r="B171" i="32"/>
  <c r="B172" i="32"/>
  <c r="B170" i="32"/>
  <c r="A171" i="32"/>
  <c r="A172" i="32"/>
  <c r="A170" i="32"/>
  <c r="B169" i="32"/>
  <c r="A169" i="32"/>
  <c r="B168" i="32"/>
  <c r="A168" i="32"/>
  <c r="B142" i="32"/>
  <c r="A142" i="32" l="1"/>
  <c r="B83" i="32"/>
  <c r="A83" i="32"/>
  <c r="B80" i="32"/>
  <c r="B81" i="32"/>
  <c r="B79" i="32"/>
  <c r="A80" i="32"/>
  <c r="A81" i="32"/>
  <c r="A79" i="32"/>
  <c r="B78" i="32"/>
  <c r="A78" i="32"/>
  <c r="B72" i="32"/>
  <c r="B73" i="32"/>
  <c r="B74" i="32"/>
  <c r="B75" i="32"/>
  <c r="B76" i="32"/>
  <c r="A72" i="32"/>
  <c r="A73" i="32"/>
  <c r="A74" i="32"/>
  <c r="A75" i="32"/>
  <c r="A76" i="32"/>
  <c r="B71" i="32"/>
  <c r="A71" i="32"/>
  <c r="B70" i="32"/>
  <c r="A70" i="32"/>
  <c r="B68" i="32"/>
  <c r="B66" i="32"/>
  <c r="B65" i="32"/>
  <c r="A65" i="32"/>
  <c r="A64" i="32"/>
  <c r="B62" i="32"/>
  <c r="B61" i="32"/>
  <c r="A62" i="32"/>
  <c r="A61" i="32"/>
  <c r="B60" i="32"/>
  <c r="A60" i="32"/>
  <c r="B56" i="32"/>
  <c r="B57" i="32"/>
  <c r="B55" i="32"/>
  <c r="A56" i="32"/>
  <c r="A57" i="32"/>
  <c r="A55" i="32"/>
  <c r="B54" i="32"/>
  <c r="A54" i="32"/>
  <c r="B51" i="32"/>
  <c r="B49" i="32"/>
  <c r="B48" i="32"/>
  <c r="A48" i="32"/>
  <c r="A47" i="32"/>
  <c r="B45" i="32"/>
  <c r="A45" i="32"/>
  <c r="B44" i="32"/>
  <c r="A44" i="32"/>
  <c r="A41" i="32"/>
  <c r="B39" i="32"/>
  <c r="B38" i="32"/>
  <c r="A39" i="32"/>
  <c r="A38" i="32"/>
  <c r="B37" i="32"/>
  <c r="A37" i="32"/>
  <c r="B22" i="32"/>
  <c r="B21" i="32"/>
  <c r="A22" i="32"/>
  <c r="A21" i="32"/>
  <c r="B20" i="32"/>
  <c r="A20" i="32"/>
  <c r="B18" i="32"/>
  <c r="A18" i="32"/>
  <c r="B16" i="32"/>
  <c r="B17" i="32"/>
  <c r="A16" i="32"/>
  <c r="A17" i="32"/>
  <c r="B15" i="32"/>
  <c r="A15" i="32"/>
  <c r="B14" i="32"/>
  <c r="B13" i="32"/>
  <c r="B12" i="32"/>
  <c r="A13" i="32"/>
  <c r="A14" i="32"/>
  <c r="A12" i="32"/>
  <c r="B136" i="32"/>
  <c r="B137" i="32"/>
  <c r="B135" i="32"/>
  <c r="A135" i="32"/>
  <c r="B132" i="32"/>
  <c r="A132" i="32"/>
  <c r="B131" i="32"/>
  <c r="A131" i="32"/>
  <c r="B130" i="32"/>
  <c r="A130" i="32"/>
  <c r="B128" i="32"/>
  <c r="A128" i="32"/>
  <c r="B127" i="32"/>
  <c r="A127" i="32"/>
  <c r="B125" i="32"/>
  <c r="B124" i="32"/>
  <c r="B123" i="32"/>
  <c r="A124" i="32"/>
  <c r="A125" i="32"/>
  <c r="A123" i="32"/>
  <c r="A121" i="32"/>
  <c r="A120" i="32"/>
  <c r="B121" i="32"/>
  <c r="B120" i="32"/>
  <c r="B119" i="32"/>
  <c r="B117" i="32"/>
  <c r="B116" i="32"/>
  <c r="B114" i="32"/>
  <c r="B113" i="32"/>
  <c r="B111" i="32"/>
  <c r="B110" i="32"/>
  <c r="B107" i="32"/>
  <c r="B106" i="32"/>
  <c r="B105" i="32"/>
  <c r="B104" i="32"/>
  <c r="B102" i="32"/>
  <c r="B101" i="32"/>
  <c r="B99" i="32"/>
  <c r="B98" i="32"/>
  <c r="B97" i="32"/>
  <c r="B96" i="32"/>
  <c r="B95" i="32"/>
  <c r="E64" i="31"/>
  <c r="E66" i="32" s="1"/>
  <c r="E119" i="31"/>
  <c r="E121" i="32" l="1"/>
  <c r="E68" i="32" l="1"/>
  <c r="E22" i="32" l="1"/>
  <c r="H112" i="31" l="1"/>
  <c r="H109" i="31"/>
  <c r="H105" i="31"/>
  <c r="H104" i="31"/>
  <c r="H100" i="31"/>
  <c r="A3" i="28" l="1"/>
  <c r="A4" i="26"/>
  <c r="A3" i="26"/>
  <c r="A5" i="25"/>
  <c r="A3" i="25"/>
  <c r="A5" i="24"/>
  <c r="A3" i="24"/>
  <c r="A4" i="23"/>
  <c r="A3" i="23"/>
  <c r="A3" i="32" s="1"/>
  <c r="A3" i="22"/>
  <c r="A6" i="28" l="1"/>
  <c r="A3" i="27"/>
  <c r="A4" i="22" l="1"/>
  <c r="A6" i="27" l="1"/>
  <c r="A2" i="28" l="1"/>
  <c r="A1" i="28"/>
  <c r="A2" i="27"/>
  <c r="A1" i="27"/>
  <c r="A2" i="26"/>
  <c r="A1" i="26"/>
  <c r="A2" i="25"/>
  <c r="A1" i="25"/>
  <c r="A2" i="24"/>
  <c r="A1" i="24"/>
  <c r="A2" i="23"/>
  <c r="A1" i="23"/>
  <c r="A2" i="22"/>
  <c r="A1" i="22"/>
</calcChain>
</file>

<file path=xl/comments1.xml><?xml version="1.0" encoding="utf-8"?>
<comments xmlns="http://schemas.openxmlformats.org/spreadsheetml/2006/main">
  <authors>
    <author>Author</author>
  </authors>
  <commentList>
    <comment ref="B61" authorId="0">
      <text>
        <r>
          <rPr>
            <b/>
            <sz val="9"/>
            <color indexed="81"/>
            <rFont val="Tahoma"/>
            <family val="2"/>
          </rPr>
          <t>Author:</t>
        </r>
        <r>
          <rPr>
            <sz val="9"/>
            <color indexed="81"/>
            <rFont val="Tahoma"/>
            <family val="2"/>
          </rPr>
          <t xml:space="preserve">
PT module should be included in Incomer Module</t>
        </r>
      </text>
    </comment>
    <comment ref="F199" authorId="0">
      <text>
        <r>
          <rPr>
            <b/>
            <sz val="9"/>
            <color indexed="81"/>
            <rFont val="Tahoma"/>
            <family val="2"/>
          </rPr>
          <t>Author:</t>
        </r>
        <r>
          <rPr>
            <sz val="9"/>
            <color indexed="81"/>
            <rFont val="Tahoma"/>
            <family val="2"/>
          </rPr>
          <t xml:space="preserve">
Nawalparasi District rate 077/78</t>
        </r>
      </text>
    </comment>
    <comment ref="F203" authorId="0">
      <text>
        <r>
          <rPr>
            <b/>
            <sz val="9"/>
            <color indexed="81"/>
            <rFont val="Tahoma"/>
            <family val="2"/>
          </rPr>
          <t>Author:</t>
        </r>
        <r>
          <rPr>
            <sz val="9"/>
            <color indexed="81"/>
            <rFont val="Tahoma"/>
            <family val="2"/>
          </rPr>
          <t xml:space="preserve">
Nawalparasi  district rate. 077/78
</t>
        </r>
      </text>
    </comment>
    <comment ref="F206" authorId="0">
      <text>
        <r>
          <rPr>
            <b/>
            <sz val="9"/>
            <color indexed="81"/>
            <rFont val="Tahoma"/>
            <family val="2"/>
          </rPr>
          <t xml:space="preserve">
</t>
        </r>
      </text>
    </comment>
    <comment ref="E210" authorId="0">
      <text>
        <r>
          <rPr>
            <b/>
            <sz val="9"/>
            <color indexed="81"/>
            <rFont val="Tahoma"/>
            <family val="2"/>
          </rPr>
          <t>Author:</t>
        </r>
        <r>
          <rPr>
            <sz val="9"/>
            <color indexed="81"/>
            <rFont val="Tahoma"/>
            <family val="2"/>
          </rPr>
          <t xml:space="preserve">
300m for NBSS &amp; 150m for Kushma</t>
        </r>
      </text>
    </comment>
    <comment ref="F210" authorId="0">
      <text>
        <r>
          <rPr>
            <b/>
            <sz val="9"/>
            <color indexed="81"/>
            <rFont val="Tahoma"/>
            <family val="2"/>
          </rPr>
          <t>Author:</t>
        </r>
        <r>
          <rPr>
            <sz val="9"/>
            <color indexed="81"/>
            <rFont val="Tahoma"/>
            <family val="2"/>
          </rPr>
          <t xml:space="preserve">
Rate of Lapsiphedi S/S</t>
        </r>
      </text>
    </comment>
    <comment ref="F213" authorId="0">
      <text>
        <r>
          <rPr>
            <b/>
            <sz val="9"/>
            <color indexed="81"/>
            <rFont val="Tahoma"/>
            <family val="2"/>
          </rPr>
          <t>Author:</t>
        </r>
        <r>
          <rPr>
            <sz val="9"/>
            <color indexed="81"/>
            <rFont val="Tahoma"/>
            <family val="2"/>
          </rPr>
          <t xml:space="preserve">
Changunarayan S/S  Rate </t>
        </r>
      </text>
    </comment>
    <comment ref="F230" authorId="0">
      <text>
        <r>
          <rPr>
            <b/>
            <sz val="9"/>
            <color indexed="81"/>
            <rFont val="Tahoma"/>
            <family val="2"/>
          </rPr>
          <t>Author:</t>
        </r>
        <r>
          <rPr>
            <sz val="9"/>
            <color indexed="81"/>
            <rFont val="Tahoma"/>
            <family val="2"/>
          </rPr>
          <t xml:space="preserve">
Nawalparasi District Rate 077/78</t>
        </r>
      </text>
    </comment>
    <comment ref="F233" authorId="0">
      <text>
        <r>
          <rPr>
            <b/>
            <sz val="9"/>
            <color indexed="81"/>
            <rFont val="Tahoma"/>
            <family val="2"/>
          </rPr>
          <t>Author:</t>
        </r>
        <r>
          <rPr>
            <sz val="9"/>
            <color indexed="81"/>
            <rFont val="Tahoma"/>
            <family val="2"/>
          </rPr>
          <t xml:space="preserve">
Rate of Lapsiphedi S/S</t>
        </r>
      </text>
    </comment>
    <comment ref="F234" authorId="0">
      <text>
        <r>
          <rPr>
            <b/>
            <sz val="9"/>
            <color indexed="81"/>
            <rFont val="Tahoma"/>
            <family val="2"/>
          </rPr>
          <t>Author:</t>
        </r>
        <r>
          <rPr>
            <sz val="9"/>
            <color indexed="81"/>
            <rFont val="Tahoma"/>
            <family val="2"/>
          </rPr>
          <t xml:space="preserve">
Rate of Lapsiphedi S/S</t>
        </r>
      </text>
    </comment>
    <comment ref="E259" authorId="0">
      <text>
        <r>
          <rPr>
            <b/>
            <sz val="9"/>
            <color indexed="81"/>
            <rFont val="Tahoma"/>
            <family val="2"/>
          </rPr>
          <t>Author:</t>
        </r>
        <r>
          <rPr>
            <sz val="9"/>
            <color indexed="81"/>
            <rFont val="Tahoma"/>
            <family val="2"/>
          </rPr>
          <t xml:space="preserve">
1000 sq.m for NBSS &amp; 500 m for Kushma</t>
        </r>
      </text>
    </comment>
    <comment ref="F259" authorId="0">
      <text>
        <r>
          <rPr>
            <b/>
            <sz val="9"/>
            <color indexed="81"/>
            <rFont val="Tahoma"/>
            <family val="2"/>
          </rPr>
          <t>Author:</t>
        </r>
        <r>
          <rPr>
            <sz val="9"/>
            <color indexed="81"/>
            <rFont val="Tahoma"/>
            <family val="2"/>
          </rPr>
          <t xml:space="preserve">
Rate of Lapsiphedi S/S </t>
        </r>
      </text>
    </comment>
    <comment ref="F262" authorId="0">
      <text>
        <r>
          <rPr>
            <b/>
            <sz val="9"/>
            <color indexed="81"/>
            <rFont val="Tahoma"/>
            <family val="2"/>
          </rPr>
          <t>Author:</t>
        </r>
        <r>
          <rPr>
            <sz val="9"/>
            <color indexed="81"/>
            <rFont val="Tahoma"/>
            <family val="2"/>
          </rPr>
          <t xml:space="preserve">
Changunarayan S/S  Rate </t>
        </r>
      </text>
    </comment>
  </commentList>
</comments>
</file>

<file path=xl/sharedStrings.xml><?xml version="1.0" encoding="utf-8"?>
<sst xmlns="http://schemas.openxmlformats.org/spreadsheetml/2006/main" count="1097" uniqueCount="519">
  <si>
    <t>Description</t>
  </si>
  <si>
    <t>Unit</t>
  </si>
  <si>
    <t>Unit Price</t>
  </si>
  <si>
    <t xml:space="preserve"> </t>
  </si>
  <si>
    <t>ELECTRICAL WORKS</t>
  </si>
  <si>
    <t>1.1.1</t>
  </si>
  <si>
    <t>no.</t>
  </si>
  <si>
    <t>Circuit breakers</t>
  </si>
  <si>
    <t>1.1.2</t>
  </si>
  <si>
    <t>1.2.1</t>
  </si>
  <si>
    <t>set</t>
  </si>
  <si>
    <t>1.2.2</t>
  </si>
  <si>
    <t>Disconnecting switches</t>
  </si>
  <si>
    <t>1.3.1</t>
  </si>
  <si>
    <t>Instrument transformers</t>
  </si>
  <si>
    <t>1.4.1</t>
  </si>
  <si>
    <t>1.4.2</t>
  </si>
  <si>
    <t>1.5.1</t>
  </si>
  <si>
    <t>1.5.2</t>
  </si>
  <si>
    <t>1.6.1</t>
  </si>
  <si>
    <t>1.6.2</t>
  </si>
  <si>
    <t>1.6.3</t>
  </si>
  <si>
    <t>1.7.1</t>
  </si>
  <si>
    <t>Galvanized E.H.S. steel wires of size 7/3.35 for lightning shield wire in take off and internal structures, with accessories to complete the specified scope of works:</t>
  </si>
  <si>
    <t>lot</t>
  </si>
  <si>
    <t>1.7.2</t>
  </si>
  <si>
    <t>1.8.1</t>
  </si>
  <si>
    <t>1.8.2</t>
  </si>
  <si>
    <t>1.9.1</t>
  </si>
  <si>
    <t>1.9.2</t>
  </si>
  <si>
    <t>Control and Power cables</t>
  </si>
  <si>
    <t>1.10.1</t>
  </si>
  <si>
    <t>1.10.2</t>
  </si>
  <si>
    <t>Phase &amp; neutral bushing (1 no. each for 132/33 kV transformer)</t>
  </si>
  <si>
    <t>sets</t>
  </si>
  <si>
    <t>Dial type thermometer(OTI, WTI)</t>
  </si>
  <si>
    <t>nos</t>
  </si>
  <si>
    <t>Tripping coils</t>
  </si>
  <si>
    <t>nos.</t>
  </si>
  <si>
    <t>Closing coils</t>
  </si>
  <si>
    <t>Motor for mechanism</t>
  </si>
  <si>
    <t>Complete set of Sealing rings &amp; Gaskets</t>
  </si>
  <si>
    <t>Relays and contactors (one of each type)</t>
  </si>
  <si>
    <t>Lighting Arrestor</t>
  </si>
  <si>
    <t>Indicating lamps</t>
  </si>
  <si>
    <t>Fuses for each type (300% of used)</t>
  </si>
  <si>
    <t xml:space="preserve">Color caps of each color for indicating lamps </t>
  </si>
  <si>
    <t>Ammeter</t>
  </si>
  <si>
    <t>One of each type of switch, relay, timer and other special devices</t>
  </si>
  <si>
    <t>Voltmeter</t>
  </si>
  <si>
    <t>Each type of auxiliary relays</t>
  </si>
  <si>
    <t>MVAR meter</t>
  </si>
  <si>
    <t>3 phase overcurrent protection relay ( non directional)</t>
  </si>
  <si>
    <t>Tripping circuit control relay</t>
  </si>
  <si>
    <t>Ammeter with double scale</t>
  </si>
  <si>
    <t xml:space="preserve">Voltmeter </t>
  </si>
  <si>
    <t>Watt meter</t>
  </si>
  <si>
    <t>3 phase overcurrent protection relay</t>
  </si>
  <si>
    <t>no</t>
  </si>
  <si>
    <t>All type of auxillary current, voltage and thermal relays, contactors for control, protection and cooling circuit (one of each type)</t>
  </si>
  <si>
    <t>Differential relay  for transformer protection</t>
  </si>
  <si>
    <t>Lot</t>
  </si>
  <si>
    <t>Item No.</t>
  </si>
  <si>
    <t>Remarks</t>
  </si>
  <si>
    <t>Fire Detection &amp; Alarm System</t>
  </si>
  <si>
    <t>50 litre foam type, Portable/Trolley/Wheel mounted fire extinguishers</t>
  </si>
  <si>
    <t>Nos.</t>
  </si>
  <si>
    <t>4.5 kg CO2 type, Fire Extinguisher</t>
  </si>
  <si>
    <t>22.5 kg Dry Chemical Power (DCP) type, Trolley/Wheel mounted fire extinguishers</t>
  </si>
  <si>
    <t>Smoke detection system in Control Room Building</t>
  </si>
  <si>
    <t>Fire detection and Alarm System in Control Room Building</t>
  </si>
  <si>
    <t>SUBSTATION AUTOMATION/ COMMUNICATION / SCADA (Based on IEC 61850)</t>
  </si>
  <si>
    <t>Miscellaneous Works</t>
  </si>
  <si>
    <t>cu.m.</t>
  </si>
  <si>
    <t>sq.m.</t>
  </si>
  <si>
    <t>Nos</t>
  </si>
  <si>
    <t>NRs</t>
  </si>
  <si>
    <t>Set</t>
  </si>
  <si>
    <t>Sets</t>
  </si>
  <si>
    <t>Oil Level Gauges</t>
  </si>
  <si>
    <t>Complete set of Pressure Relief Devices</t>
  </si>
  <si>
    <t>All type of Auxiliary, Current, Voltage and Thermal Relays, Contactors and Timers for control, protection and cooling circuit(one of each type)</t>
  </si>
  <si>
    <t>OLTC Motor Contactor</t>
  </si>
  <si>
    <t>Tripping Coils</t>
  </si>
  <si>
    <t>Closing Coils</t>
  </si>
  <si>
    <t>Spring Charging Motor</t>
  </si>
  <si>
    <t>3 Phase Overcurrent Relay with ground fault for 11kV Side</t>
  </si>
  <si>
    <t>kVA Meter</t>
  </si>
  <si>
    <t>Operating Handle</t>
  </si>
  <si>
    <t>Clearing and stripping of Substation Area</t>
  </si>
  <si>
    <t>For 132/33 kV Power Transformer</t>
  </si>
  <si>
    <t xml:space="preserve">For 12 kV VCB Switchgears </t>
  </si>
  <si>
    <t>Unit Rate</t>
  </si>
  <si>
    <t>A</t>
  </si>
  <si>
    <t xml:space="preserve">Estimated </t>
  </si>
  <si>
    <t>Quantity</t>
  </si>
  <si>
    <t>Amount</t>
  </si>
  <si>
    <t>Total</t>
  </si>
  <si>
    <t>NEPAL ELECTRICITY AUTHORITY</t>
  </si>
  <si>
    <t>PROJECT MANAGEMENT DIRECTORATE</t>
  </si>
  <si>
    <t>FC: Foreign Currency</t>
  </si>
  <si>
    <t xml:space="preserve">Schedule No.1: Plant and Equipment including Mandatory Spares to be supplied from abroad </t>
  </si>
  <si>
    <t>Item description</t>
  </si>
  <si>
    <t>Country of origin</t>
  </si>
  <si>
    <t>CIP Project Site including insurance, clearing, forwarding and transportation to site (Excluding Taxes and Duties applicable in Nepal)</t>
  </si>
  <si>
    <t>FC</t>
  </si>
  <si>
    <t>LC</t>
  </si>
  <si>
    <t>Currency#</t>
  </si>
  <si>
    <t>Note :</t>
  </si>
  <si>
    <t>2.) The Prices of equipments are inclusive of type test charges</t>
  </si>
  <si>
    <t>Specify currency in accordance with BDS ITB Clause 32.1, Part-I of the Bidding Documents.</t>
  </si>
  <si>
    <t>*</t>
  </si>
  <si>
    <t>Strike-out whichever is not applicable.</t>
  </si>
  <si>
    <t>Name of Bidder:</t>
  </si>
  <si>
    <t xml:space="preserve">Date: </t>
  </si>
  <si>
    <t>Signature of Bidder:</t>
  </si>
  <si>
    <t>(Printed Name)</t>
  </si>
  <si>
    <t>(Designation)</t>
  </si>
  <si>
    <t>(Common Seal)</t>
  </si>
  <si>
    <t xml:space="preserve">Schedule No.2: Plant and Equipment including Mandatory Spares Parts to be supplied from within Nepal </t>
  </si>
  <si>
    <t>LC: Local Currency (ALL Price in Local Currency)</t>
  </si>
  <si>
    <t>Total Amount (Excluding Taxes )</t>
  </si>
  <si>
    <t>VAT and other taxes</t>
  </si>
  <si>
    <t>6 = (4) x (5)</t>
  </si>
  <si>
    <t>8=(4)x(7)</t>
  </si>
  <si>
    <t>9=6+8</t>
  </si>
  <si>
    <t>Total for Schedule 2 (Total of column 9 to be carried forward to Schdule 5: Grand Summary)</t>
  </si>
  <si>
    <t>1) Bidder is required to quote prices in this Schedule for all the items in Schedule 1 which they wish to supply from within Nepal.</t>
  </si>
  <si>
    <t>#</t>
  </si>
  <si>
    <r>
      <t>a</t>
    </r>
    <r>
      <rPr>
        <sz val="11"/>
        <rFont val="Arial"/>
        <family val="2"/>
      </rPr>
      <t xml:space="preserve">    </t>
    </r>
    <r>
      <rPr>
        <i/>
        <sz val="11"/>
        <rFont val="Comic Sans MS"/>
        <family val="4"/>
      </rPr>
      <t>Specify currency in accordance with ITB 19.1 of the BDS.</t>
    </r>
  </si>
  <si>
    <r>
      <t>b</t>
    </r>
    <r>
      <rPr>
        <sz val="11"/>
        <rFont val="Arial"/>
        <family val="2"/>
      </rPr>
      <t xml:space="preserve">    </t>
    </r>
    <r>
      <rPr>
        <i/>
        <sz val="11"/>
        <rFont val="Comic Sans MS"/>
        <family val="4"/>
      </rPr>
      <t>Column 5  Price shall include all customs duties and sales and other taxes already paid or payable on the components and raw materials used in the manufacture or assembly of the item or the customs duties and sales and other taxes already paid on previously imported items.</t>
    </r>
  </si>
  <si>
    <t xml:space="preserve">Schedule A-3: Design Services </t>
  </si>
  <si>
    <t>Item Description</t>
  </si>
  <si>
    <t>Unit Prices</t>
  </si>
  <si>
    <t>Total Prices</t>
  </si>
  <si>
    <t>Local Currency Portion</t>
  </si>
  <si>
    <t>Foreign Currency Portion</t>
  </si>
  <si>
    <t>Currency</t>
  </si>
  <si>
    <t>7=3x5</t>
  </si>
  <si>
    <t>8=3x6</t>
  </si>
  <si>
    <t>NOT APPLICABLE</t>
  </si>
  <si>
    <t>Total for Schedule 3 (Total of column 7 &amp; 8 to be carried forward to Schdule 5: Grand Summary)</t>
  </si>
  <si>
    <t>NOTE: The design cost is included in schedule 1.</t>
  </si>
  <si>
    <t>Date:</t>
  </si>
  <si>
    <t>Schedule No. 4 (a): Installation and Other Services</t>
  </si>
  <si>
    <t>(a): Installation and Construction Charges</t>
  </si>
  <si>
    <t>Sl. 
No.</t>
  </si>
  <si>
    <t>Type &amp; Designation</t>
  </si>
  <si>
    <t>Qty.</t>
  </si>
  <si>
    <t>Total Charges</t>
  </si>
  <si>
    <t>(1)</t>
  </si>
  <si>
    <t>(2)</t>
  </si>
  <si>
    <t>(3)</t>
  </si>
  <si>
    <t>(4)</t>
  </si>
  <si>
    <t>(5)</t>
  </si>
  <si>
    <t>(6)</t>
  </si>
  <si>
    <t xml:space="preserve">(b):Training Charges for training to be imparted abroad </t>
  </si>
  <si>
    <t>Sl. No.</t>
  </si>
  <si>
    <t>Country where training is to be imparted</t>
  </si>
  <si>
    <t>Nos. of Trainee</t>
  </si>
  <si>
    <t>Training duration in days</t>
  </si>
  <si>
    <t>Total Training Charges</t>
  </si>
  <si>
    <t>Item for which training is to be imparted.</t>
  </si>
  <si>
    <t>Total 
Training Charges</t>
  </si>
  <si>
    <t>7 = 4x5 x 6</t>
  </si>
  <si>
    <t>Total for Training Charges</t>
  </si>
  <si>
    <t>Total for Schedule 4( Total of column 9 and 11 to be carried forward to Schedule 5: Grand Summary)</t>
  </si>
  <si>
    <t xml:space="preserve">(c):Training Charges for training to be imparted to Employer's Personnel by Bidder's Instructor in Nepal </t>
  </si>
  <si>
    <t>Description of the Test</t>
  </si>
  <si>
    <t>Training Charges for Contractors Trainers</t>
  </si>
  <si>
    <t>Unit rate</t>
  </si>
  <si>
    <t>7 = 4x 6</t>
  </si>
  <si>
    <t>a)</t>
  </si>
  <si>
    <t>REMARKS:                                                                                                                                                                                                                                                                                                                                                                                                           2.  On Job Training in Nepal: The  traveling and living expenses of Owner’s personnel for the training programme conducted in Nepal shall be borne by the Owner.</t>
  </si>
  <si>
    <t xml:space="preserve">(d): Maintenance Charges </t>
  </si>
  <si>
    <t>Sl No</t>
  </si>
  <si>
    <t>Total Maintenance Charges</t>
  </si>
  <si>
    <t>Schedule No. 5: Grand Summary</t>
  </si>
  <si>
    <t>1</t>
  </si>
  <si>
    <t>TOTAL SCHEDULE NO. 1</t>
  </si>
  <si>
    <t>Plant and Equipment including Mandatory Spares to be supplied from abroad, including Type Test Charges for Type Tests to be conducted abroad.</t>
  </si>
  <si>
    <t>2</t>
  </si>
  <si>
    <t>TOTAL SCHEDULE NO. 2</t>
  </si>
  <si>
    <t>Plant and Equipment including Mandatory Spares Parts to be supplied from within Nepal including Type Test Charges</t>
  </si>
  <si>
    <t>3</t>
  </si>
  <si>
    <t>TOTAL SCHEDULE NO. 3</t>
  </si>
  <si>
    <t>Design Services</t>
  </si>
  <si>
    <t>4</t>
  </si>
  <si>
    <t>TOTAL SCHEDULE NO. 4</t>
  </si>
  <si>
    <t>a. Installation Charges</t>
  </si>
  <si>
    <t>b. Training Charges for Training to be imparted abroad</t>
  </si>
  <si>
    <t>c. Training Charges for Training to be imparted in Nepal</t>
  </si>
  <si>
    <t>d. Maintenance charges</t>
  </si>
  <si>
    <t>e. Type test charges to be conducted abroad</t>
  </si>
  <si>
    <t>Signature:</t>
  </si>
  <si>
    <t>Place:</t>
  </si>
  <si>
    <t>Printed Name:</t>
  </si>
  <si>
    <t>Designation:</t>
  </si>
  <si>
    <t>Common Seal:</t>
  </si>
  <si>
    <t>Schedule No. 6: Recommended Availability/Optional Spares Parts and recommended Test Equipment in line with technical Specifications</t>
  </si>
  <si>
    <t>Name &amp; Description of Parts</t>
  </si>
  <si>
    <t>Name of Original Manufacturer</t>
  </si>
  <si>
    <t>Part No.</t>
  </si>
  <si>
    <t>Number of Units in each set</t>
  </si>
  <si>
    <t>Total No. of Sets to be provided</t>
  </si>
  <si>
    <t>Total Price</t>
  </si>
  <si>
    <t>MT</t>
  </si>
  <si>
    <t>LS</t>
  </si>
  <si>
    <t>11 kV CTs as in Outgoing Feeder ( 3 Nos)</t>
  </si>
  <si>
    <t>STEEL STRUCTURES (Tower,Gantry structures&amp; Equipment support structures)</t>
  </si>
  <si>
    <t>Cu.M</t>
  </si>
  <si>
    <t>Sq. M.</t>
  </si>
  <si>
    <t>RM</t>
  </si>
  <si>
    <t>Cutting, bending , placing of reinforcement with binding wire for RCC as per drawing Steel Reinforcement ( Fe 500)</t>
  </si>
  <si>
    <t>Stone filling (40 mm size) over grating of transformer/ reactor foundation &amp; Stone spreading including antiweed treatment in switchyard excluding PCC.</t>
  </si>
  <si>
    <t>Providing and laying of Reinforced Cement Concrete Design Mix M25 including form work, pre cast, shuttering, Grouting of pockets &amp; underpinning but excluding steel reinforcement</t>
  </si>
  <si>
    <t>Sq.M.</t>
  </si>
  <si>
    <t>Switchyard Gate excluding Concrete</t>
  </si>
  <si>
    <t xml:space="preserve">Earth work in  filling with borrowed earth with all leads and lifts including royalty,taxes etc for Site Grading including compaction and leveling etc all complete </t>
  </si>
  <si>
    <t>Stone soling below foundations whereever specified in aproved drawings during detailed Engineering</t>
  </si>
  <si>
    <t>1) Bidder is required to quote prices in this Schedule for all the individual items/sub-items.</t>
  </si>
  <si>
    <t>3.) BOQ given above is indicative only based on the scope of work as given in Employer's Requirements. The quantities mentioned above may undergo change during detailed engineering to meet the functional requirement and scope of work defined in Employer's Requirements.</t>
  </si>
  <si>
    <t>Specify currency in accordance with ITB Clause 12.1 and corresponding BDS clauses, Vol.I of the Bidding Documents.</t>
  </si>
  <si>
    <t>Sub total of  Part B</t>
  </si>
  <si>
    <t>Subtotal of Part A:</t>
  </si>
  <si>
    <t>PART-A</t>
  </si>
  <si>
    <t>PART-B:</t>
  </si>
  <si>
    <t>VENDOR ASSESSED QUANTITIES</t>
  </si>
  <si>
    <t>PART-C:</t>
  </si>
  <si>
    <t>C1:CIVIL AND ARCHITECTURAL WORKS (Steel Structure)</t>
  </si>
  <si>
    <t>Sub total of C</t>
  </si>
  <si>
    <t>Excavation in all types of soil and rock including backfilling disposal etc. for all leads and lifts.</t>
  </si>
  <si>
    <t>RCC( Rigid Pavement) Road:  Construction of concrete road as per approved drawing including all items such as excavation, compaction, rolling, watering, preparation of WBM etc but excluding concrete, reinforcement and structural steel.</t>
  </si>
  <si>
    <t>EMPLOYER ASSESSED QUANTITIES</t>
  </si>
  <si>
    <t>Indicating lamps (20% of used)</t>
  </si>
  <si>
    <t>All types  at fuses (20% of used )</t>
  </si>
  <si>
    <t>Indicating Lamps (20% of used)</t>
  </si>
  <si>
    <t>All types of Fuses (20% of used)</t>
  </si>
  <si>
    <t>Indicating Lamps (50% of used)</t>
  </si>
  <si>
    <t xml:space="preserve">Power Transformer </t>
  </si>
  <si>
    <t>Fabrication, Galvanizing and suply of  following Steel Structure for towers,beams and equipment support structure including peak plates/pack washers and guest paltes including foundation bolts(nuts,washers,MS plate welded at the bottom)</t>
  </si>
  <si>
    <t>Supplying and lying Hume Pipe with collars of grade(NP-3) but excluding concrete of bed/support/encasing of hume pipes which shall be paid separately under respective items of BPS</t>
  </si>
  <si>
    <t>300mm dia</t>
  </si>
  <si>
    <t>Illumination System</t>
  </si>
  <si>
    <t>Illumination System for switchyard panel room</t>
  </si>
  <si>
    <t>Street lighting</t>
  </si>
  <si>
    <t>Fire detection &amp; Alarm System for Switchyard panel room including one number 4.5 kg CO2 type fire Extinguisher for fire Protection</t>
  </si>
  <si>
    <t>Power Cables(PVC)- (1.1kV grade)</t>
  </si>
  <si>
    <t>Power Cables (XLPE)- (1.1kV grade)</t>
  </si>
  <si>
    <t>Control Cable (PVC)- (1.1kV grade)</t>
  </si>
  <si>
    <t>Cable glands, lugs &amp; straight through joints for Power &amp; Control cables</t>
  </si>
  <si>
    <t>Main boundary wall Gate (Steel ) including all works complete as per technical specification</t>
  </si>
  <si>
    <t>Switch yard Panel Room (6.0 M X 3.9 M).</t>
  </si>
  <si>
    <t xml:space="preserve">All civil works as per  technical specification and  approved drawing including internal finish but excluding  excavation, PCC, RCC, reinforcement steel and external finishing which shall be paid seperately under respective items of BPS </t>
  </si>
  <si>
    <t xml:space="preserve">External finish as per specification </t>
  </si>
  <si>
    <t>No</t>
  </si>
  <si>
    <t>All civil works for Boundary wall including excavation, concrete, reinforcement steel ,structural steel, Brick, plaster, painting, barbed wire and concertina coil etc all complete as per technical specification (2.5 m high brick masonary wall and 0.5 m high angle support on top).</t>
  </si>
  <si>
    <t>All civil works for construction of drains as per technical specification and approved drawing excluding concrete which shall be paid seperately under respective items of BPS</t>
  </si>
  <si>
    <t>Type AA (300mm wide x Depth up to 600mm)</t>
  </si>
  <si>
    <t>Type BB (450 wide x Depth From 600 to 900mm)</t>
  </si>
  <si>
    <t>Ex Faxtory Price (Excluding VAT) in LC</t>
  </si>
  <si>
    <t>Inland transportation to site in LC</t>
  </si>
  <si>
    <t>M</t>
  </si>
  <si>
    <t>Trolley for the breaker</t>
  </si>
  <si>
    <t>Complete set of Gaskets</t>
  </si>
  <si>
    <t xml:space="preserve">Complete set of Bucholz relay </t>
  </si>
  <si>
    <t>For 132 kV Transformer Protection Panel</t>
  </si>
  <si>
    <t>For 33 kV Control and Relay Panel</t>
  </si>
  <si>
    <t>10 = (5) x (9)</t>
  </si>
  <si>
    <t>complete set of interrupter one of each type</t>
  </si>
  <si>
    <t xml:space="preserve">complete set of interrupter for outgoing panel </t>
  </si>
  <si>
    <t>complete set of interrupter for Incomer panel</t>
  </si>
  <si>
    <t>Bay Nos</t>
  </si>
  <si>
    <t>1.1.3</t>
  </si>
  <si>
    <t>120 kV, 10 kA, lightning arrestor including discharge counter complete with all accessories as per specification</t>
  </si>
  <si>
    <t>For 33/11 kV Power Transformer</t>
  </si>
  <si>
    <t>Phase &amp; neutral bushing (1 no. each for 33/11 kV transformer)</t>
  </si>
  <si>
    <t>11kV &amp; 33kV Power cables</t>
  </si>
  <si>
    <t>1.3.1.1</t>
  </si>
  <si>
    <t>1.3.1.2</t>
  </si>
  <si>
    <t>Survey of construction area as per specified work</t>
  </si>
  <si>
    <t>Chain link fencing as per technical sepcification and approved drawing excluding concrete which shall be paid seperately under respective items if BPS</t>
  </si>
  <si>
    <t>11 kV Line Module(1250A) (IP-1) with all accessories as per specification</t>
  </si>
  <si>
    <t>I</t>
  </si>
  <si>
    <t>KUSHMA SUBSTATION</t>
  </si>
  <si>
    <t>Insulating Oil for Transformer (1 Lot* = oil for above Transformer)</t>
  </si>
  <si>
    <t>33kV Power cables</t>
  </si>
  <si>
    <t>NEW BUTWAL SUBSTATION</t>
  </si>
  <si>
    <t>II</t>
  </si>
  <si>
    <t>11 kV Transformer incomer module (2000A) (IP-2) including PT module (IP-3) with all accessories as per specification</t>
  </si>
  <si>
    <t>1.10.3</t>
  </si>
  <si>
    <t>33kV Bay Integration with  ABB make SAS of Existing Kushma Substation</t>
  </si>
  <si>
    <t>Earthing with conductors, electrode grounding materials and it is connecting with lightning protection system and lightning mast, copper conductor, electrodes, risers etc complete with all accessories for control building &amp; Substation.</t>
  </si>
  <si>
    <t>Switchyard lighting</t>
  </si>
  <si>
    <t xml:space="preserve">Erection Hardware :-Insulator strings, Disc Insulators, Hardware, conductor, Al Tube, Conductor, clamps &amp; connectors including necessary arrangements for the 132kV Transformer bays under this scope,  as per specified scope of works: </t>
  </si>
  <si>
    <t xml:space="preserve">Misc. Structural steel including rails, plates for rail fixing, embedments, chequired plates, edge protection angles, gratings, grating supports etc. but excluding the reinforcement steel and steel for lattice and pipe structures. </t>
  </si>
  <si>
    <t>PART-C2: MANDATORY SPARES</t>
  </si>
  <si>
    <t>Hardware, Software, accessories etc.for Integration of  132/33kV transformer protection system under present scope  with the ABB make SAS of Existing Kushma Substation  &amp; SIEMENS (SINAUT Spectrum) at Load Dispatch Centre, Kathmandu  as per technical specification</t>
  </si>
  <si>
    <t>Stone filling (40 mm size) over grating of transformer foundation &amp; Stone spreading including antiweed treatment in switchyard excluding PCC.</t>
  </si>
  <si>
    <t>Sub Total of B</t>
  </si>
  <si>
    <t>Sub Total of A</t>
  </si>
  <si>
    <t>Septic tank and soak pit, External sewerage system including all item such as excavation, piping, pipe fittings, manholes, gali trap, gali chamber etc. complete as per technical specification and approved drawing excluding concrete &amp; reinforcment which shall be measured and paid seperately under respective items of BPS .(For 20 Users)</t>
  </si>
  <si>
    <t>Unit  Rate</t>
  </si>
  <si>
    <t>11 KV VCB Switchgear Panel with all accessories as per specified</t>
  </si>
  <si>
    <t>Fuses for each type (30% of used)</t>
  </si>
  <si>
    <t>1.1.4</t>
  </si>
  <si>
    <t xml:space="preserve">Power Transformers </t>
  </si>
  <si>
    <t>Insulating Oil for Transformer (1 Lot* = oil for above Transformers)</t>
  </si>
  <si>
    <t>145 kV, 1600 A, 3 phase, SF6 Circuit Breaker, three pole operation type, complete with support Structure &amp; all accessories as per specification</t>
  </si>
  <si>
    <t>132 kV</t>
  </si>
  <si>
    <t>33 kV</t>
  </si>
  <si>
    <t>132/33 kV transformer protection panel complete with all accessories as per specification</t>
  </si>
  <si>
    <t>33/11 kV transformer protection panel complete with all accessories as per specification</t>
  </si>
  <si>
    <t>11 kV Bus Coupler Module (2000 A) (IP-2) with all accessories as per specification</t>
  </si>
  <si>
    <t>Air conditioning for Switchyard Panel Room (SPR) as per design</t>
  </si>
  <si>
    <t>High wall type split AC unit of 2 TR capacity for Control room</t>
  </si>
  <si>
    <t>36 kV</t>
  </si>
  <si>
    <t>220 kV</t>
  </si>
  <si>
    <t>Post Insulator (PI)</t>
  </si>
  <si>
    <t>For 33 kV  Vacuum Circucit Breaker (VCB)</t>
  </si>
  <si>
    <t>For 200/132 kV Auto Transformer</t>
  </si>
  <si>
    <t>Phase &amp; neutral bushing</t>
  </si>
  <si>
    <t>Post Insulators (PI)</t>
  </si>
  <si>
    <t xml:space="preserve">Road 3.75 m / 5.5 m wide </t>
  </si>
  <si>
    <t>All civil works as per  technical specification and  approved drawing including brick work, internal and external finish but excluding  excavation, PCC, RCC, reinforcement steel and external finishing which shall be paid seperately under respective items of BPS  (Plinth area measurement)</t>
  </si>
  <si>
    <t>33 KV VCB Switchgear Panel (Indoor) with all accessories as per specified</t>
  </si>
  <si>
    <t>33 kV Transformer incomer module (1250 A) including CT/PT, Control &amp; Relays  with all accessories as per specification</t>
  </si>
  <si>
    <t>33 kV Feeder module (630 A) including CT/PT, Control &amp; Relays  with all accessories as per specification</t>
  </si>
  <si>
    <t>XLPE Insulated, armored Copper Cable (1CX240 SQmm)</t>
  </si>
  <si>
    <t xml:space="preserve">Earthing with conductors, electrode grounding materials and connecting them with existing lightning protection system and lightning mast, copper conductor, electrodes, risers etc complete with all accessories for control building &amp; Substation. </t>
  </si>
  <si>
    <t>1.8.3</t>
  </si>
  <si>
    <t xml:space="preserve">HVP spray system, Hydrant system and complete U/G &amp; O/G piping and accessories etc for </t>
  </si>
  <si>
    <t>Fabrication, Galvanizing and supply of  following Steel Structure for towers,beams and equipment support structure including peak plates/pack washers and guest paltes including foundation bolts(nuts,washers,MS plate welded at the bottom)</t>
  </si>
  <si>
    <t>Lattice stucture, foundation bolts &amp; fasteners</t>
  </si>
  <si>
    <t>Pipe Structure, foundation bolts &amp; fasteners</t>
  </si>
  <si>
    <t>5.2</t>
  </si>
  <si>
    <t xml:space="preserve">For 33 kV VCB Switchgears </t>
  </si>
  <si>
    <t>33 kV CTs as in Outgoing Feeder ( 3 Nos)</t>
  </si>
  <si>
    <t>33 kV CTs as in Incomer Feeder ( 3 Nos)</t>
  </si>
  <si>
    <t>Chain link fencing as per technical sepcification and approved drawing excluding concrete which shall be paid seperately under respective items in BPS</t>
  </si>
  <si>
    <t>SqM</t>
  </si>
  <si>
    <t xml:space="preserve">Road 3.75/5.5m wide  </t>
  </si>
  <si>
    <t>Not Applicable</t>
  </si>
  <si>
    <t>220/132 kV transformer protection panel complete with all accessories as per specification</t>
  </si>
  <si>
    <t>Control and relay panel with Automation</t>
  </si>
  <si>
    <t>Air conditioning System as per Technical Specification</t>
  </si>
  <si>
    <t>Erection Hardwares &amp; Miscellaneous materials as per Technical Specifications and Approved Drawings</t>
  </si>
  <si>
    <t>Fuses for each type (30 % of used)</t>
  </si>
  <si>
    <t>Power Cables and Termination Kit</t>
  </si>
  <si>
    <t>33 kV Cable Termination kit for 400 SQmm</t>
  </si>
  <si>
    <t>33 kV Cable Termination kit for 240 SQmm</t>
  </si>
  <si>
    <t>XLPE Insulated, armored Copper Cable (33 kV, 1CX400 SQmm)</t>
  </si>
  <si>
    <t>XLPE Insulated, armored Copper Cable (12 kV, 3CX300 SQmm)</t>
  </si>
  <si>
    <t>33 kV Cable Termination kit for (33 kV, 1CX400 SQmm) XLPE cable</t>
  </si>
  <si>
    <t>13 kV Cable Termination kit for (12 kV, 3CX300 SQmm) XLPE Cable</t>
  </si>
  <si>
    <t>Sub Total of Part C</t>
  </si>
  <si>
    <t>12 kV PT module with all accessories as per technical specification</t>
  </si>
  <si>
    <t xml:space="preserve">Lightning/Surge Arresters </t>
  </si>
  <si>
    <t>36 kV PT module with all accessories as per technical specification</t>
  </si>
  <si>
    <t>Diesel Generator with Control Panel</t>
  </si>
  <si>
    <t>Brickworks with Plaster ( As per site requirments and instructions)</t>
  </si>
  <si>
    <t>cu.m</t>
  </si>
  <si>
    <t>145kV Isolator (3-phase)-Horizontal Double Break (HDB)</t>
  </si>
  <si>
    <t>Isolator (3-phase)-Horizontal Double Break (HDB)</t>
  </si>
  <si>
    <t>1.3.1.3</t>
  </si>
  <si>
    <t>1.3.1.4</t>
  </si>
  <si>
    <t>1.7.3</t>
  </si>
  <si>
    <t>1.7.4</t>
  </si>
  <si>
    <t>1.8.4</t>
  </si>
  <si>
    <t>1.9</t>
  </si>
  <si>
    <t>1.11.1</t>
  </si>
  <si>
    <t>1.11.2</t>
  </si>
  <si>
    <t>1.11.3</t>
  </si>
  <si>
    <t>1.11.4</t>
  </si>
  <si>
    <t>1.11.5</t>
  </si>
  <si>
    <t>1.11.6</t>
  </si>
  <si>
    <t>1.12.1</t>
  </si>
  <si>
    <t>1.12.2</t>
  </si>
  <si>
    <t>1.12.3</t>
  </si>
  <si>
    <t>216 kV, 10 kA lightning arrestor including discharge counter complete with all accessories as per specification</t>
  </si>
  <si>
    <t>120 kV, 10 kA lightening arrestor  including discharge counter complete with all accessories as per specification</t>
  </si>
  <si>
    <t>CONTROL ROOM BULIDING FOR 33 kV Switchgear</t>
  </si>
  <si>
    <t>CONTROL ROOM BULIDING FOR 33 &amp; 11 KV SWITCHGEAR</t>
  </si>
  <si>
    <t>1.10.4</t>
  </si>
  <si>
    <t xml:space="preserve">12 kV, 600 sq. mm single core XLPE Copper Power Cable including termination joints and accessories for both ends,from LV sides of 33/11 kV Power Transformers to indoor 11 kV Switchgear Room </t>
  </si>
  <si>
    <t>XLPE Insulated, armored Copper Cable (12 kV, 1CX600 SQmm)</t>
  </si>
  <si>
    <t>12 kV Cable Termination kit for (12 kV, 1CX600 SQmm) XLPE Cable</t>
  </si>
  <si>
    <t>Subtotal of I (NEW BUTWAL SUBSTATION):</t>
  </si>
  <si>
    <t>Sub total of  Part C1</t>
  </si>
  <si>
    <t>Sub total of  Part C2</t>
  </si>
  <si>
    <t>Total for Schedule 1 ( Total of PART A,B,&amp;C  to be carried forward to Schdule 5: Grand Summary)</t>
  </si>
  <si>
    <t>2.2.1</t>
  </si>
  <si>
    <t>2.2.2</t>
  </si>
  <si>
    <t xml:space="preserve">CIVIL AND ARCHITECTURAL WORKS </t>
  </si>
  <si>
    <t>New Butwal and Kushma Substation Expansion Project</t>
  </si>
  <si>
    <t>33 kV Transformer incomer module (2500A) for 33kV side of 132/33kV Transformer including CT/PT, Control &amp; Relays  with all accessories as per specification</t>
  </si>
  <si>
    <t>1.7.5</t>
  </si>
  <si>
    <t>33 kV Bus Coupler module (2500A) including CT/PT, Control &amp; Relays  with all accessories as per specification</t>
  </si>
  <si>
    <t xml:space="preserve">132/33 kV transformer protection panel &amp; Circuit Breaker relay panel complete with all accessories as per specification </t>
  </si>
  <si>
    <t>For 33kV Switchgear Control bulding and Switchyard lighting for extended bays only under the scope</t>
  </si>
  <si>
    <t>33 kV Transformer feeder module (1250A) for 33kV side of 33/11kV Transformer including CT/PT, Control &amp; Relays  with all accessories as per specification</t>
  </si>
  <si>
    <t>12 kV, 300 sq.mm 3 core (3C X 300 SQmm) XLPE Aluminium Power Cable armoured including termination joints and all accessories for both ends complete for 6 nos. of outgoing feeder</t>
  </si>
  <si>
    <t>160 kVA Silent type Diesel Generator (400/230 V, 50 Hz) with control Panel &amp; AMF panel as per technical specification</t>
  </si>
  <si>
    <t>Furniture and miscellaneous indoor facilities for control room as  per technical Specification for 33kV Switchgear control building.</t>
  </si>
  <si>
    <t>33kV switchgear Control room  building illumination</t>
  </si>
  <si>
    <t>1.10</t>
  </si>
  <si>
    <t>Total for Schedule 4(b) (Total of column 7 to be carried forward to Schedule 5: Grand Summary)</t>
  </si>
  <si>
    <t>Total for Schedule 4(c) (Total of column 7 to be carried forward to Schedule 5: Grand Summary)</t>
  </si>
  <si>
    <t>Total for Schedule 4(d) (Total of column 5 to be carried forward to Schedule 5: Grand Summary)</t>
  </si>
  <si>
    <t xml:space="preserve">Schedule No. 4 : Installation and Other Services </t>
  </si>
  <si>
    <t>Description of Tests</t>
  </si>
  <si>
    <t>Testing Location</t>
  </si>
  <si>
    <t>USD</t>
  </si>
  <si>
    <t>Temperature Rise test</t>
  </si>
  <si>
    <t>Measurement of Harmonic Level in No Load Current</t>
  </si>
  <si>
    <t>Measurement of Acoustic Noise Level</t>
  </si>
  <si>
    <t>Measurement of Zero Seq. Reactance</t>
  </si>
  <si>
    <t>Measurement of Power taken by Fans and Oil Pumps</t>
  </si>
  <si>
    <t>Test Charges</t>
  </si>
  <si>
    <t>145 kV, 800A, 5 core Current Transformer with 120% extended current rating complete with all accessories as per specification (1-Phase)</t>
  </si>
  <si>
    <t xml:space="preserve">33 kV, 400 sq. mm single core XLPE Copper Power Cable including termination joints and accessories for both ends,from LV sides of 132/33 kV Power Transformers to indoor 33 kV Switchgear Room  (Double run for each phase + one double run spare for each transformer) </t>
  </si>
  <si>
    <t>33 kV HT  armored Copper XLPE Cable (1CX400 SQmm) for  6 nos of 33 kV feeder line &amp; from indoor 33 kV Switchgear to HV side of 2 Nos of 33/11 kV Power Transformers  (single run for each phase + one single run spare for each transformer)  along with 6 ladder cable trench and termination equipments  at both end  joints,with all accessories complete.</t>
  </si>
  <si>
    <t>160 kVA Silent type Diesel Generator (400/230 V, 50 Hz) with control Panel &amp; AMF panel as per technical specification (includes cabling, wiring all complete compatible to existing platform/ system)</t>
  </si>
  <si>
    <t>Includes Integration of busbar protection works with existing busbar protection system including all necessary cabling and secondary wiring works etc. all complete</t>
  </si>
  <si>
    <t>(e): Type Test Charges for Type Test to be Conducted Abroad</t>
  </si>
  <si>
    <t>Total for Schedule 4(e) (Total of column 5 to be carried forward to Schedule 5: Grand Summary)</t>
  </si>
  <si>
    <t>33 kV, XLPE Insulated, armored Copper Cable (1CX240 SQmm) for  4 nos of 33 kV feeder line</t>
  </si>
  <si>
    <t xml:space="preserve">33kV, XLPE Insulated, armored Copper Cable (1CX400 SQmm) including termination joints and accessories for both ends,from LV sides of 132/33 kV Power Transformer to indoor 33 kV Switchgear Room  (Single run for each phase + one Single run spare for  transformer) </t>
  </si>
  <si>
    <t>145 kV, 2500 A, 3 phase, SF6 Circuit Breaker for LV side of auto transformer, three pole operation type, complete with support structure &amp; all accessories as per specification</t>
  </si>
  <si>
    <t>14.13.1</t>
  </si>
  <si>
    <t>Dismantling and Removal of existing 220/132/11 kV, 100 MVA Power Transformer and its accessories to a safe location within Substation compound</t>
  </si>
  <si>
    <t>Adjustment of Rail</t>
  </si>
  <si>
    <t>13.4.1</t>
  </si>
  <si>
    <t>Rail Track of existing 220/132/11 kV, 100 MVATransformer to accommodate the 220/132/11 kV , 315 MVA transformer in the existing ICT bay</t>
  </si>
  <si>
    <t>11.7.1</t>
  </si>
  <si>
    <t>Providing and laying of Plain Cement Concrete (PCC) (1:2:4)</t>
  </si>
  <si>
    <t>Dismantling and Removal of existing 220/132/11 kV, 100 MVA Power Transformer foundation</t>
  </si>
  <si>
    <t>Lightning Arresters for ICT bays</t>
  </si>
  <si>
    <t>216 kV, 10 kA, 1-phase lightning arrestor including discharge counter complete with all accessories as per specification</t>
  </si>
  <si>
    <t>120 kV, 10 kA, 1-phase lightning arrestor including discharge counter complete with all accessories as per specification</t>
  </si>
  <si>
    <t>Dismantling and Removal of existing 1250 A, 145 kV isolators to a safe location within Substation compound</t>
  </si>
  <si>
    <t>Dismantling Works for existing 100 MVA ICT bay</t>
  </si>
  <si>
    <t xml:space="preserve"> Items for which training to be imparted</t>
  </si>
  <si>
    <t>Unit Rate (NPR)</t>
  </si>
  <si>
    <t>REMARKS: 
1.  Training  at Manufacturer’s works: The  Contractor shall  include in the training charges payment of per Diem allowance to NEA trainees @ USD 100 per day per trainee for the duration of training abroad towards accommodation, meals and other incidental expenses and to and fro economy class air ticket from Nepal to place of training. The duration of training shall be excluding travelling period.</t>
  </si>
  <si>
    <t>245 kV, 1600 A, 5 core Current Transformer with 120% extended current rating complete with all accessories as per specification (1-Phase)</t>
  </si>
  <si>
    <t>1.3.1.5</t>
  </si>
  <si>
    <t>1.3.1.6</t>
  </si>
  <si>
    <t>245 kV, 1600 A, 3 phase  Disconnecting Switch with two earth Switch complete with all accessories as per specification</t>
  </si>
  <si>
    <t>245 kV, 1600 A, 3phase Disconnecting Switch (Tandem Isolator) without earth Switch complete with all accessories as per specification</t>
  </si>
  <si>
    <t>145 kV, 2500 A, 3 phase  Disconnecting Switch with two earth Switch complete with all accessories as per specification for replacement in the existing bay and new ICT bay</t>
  </si>
  <si>
    <t>145 kV, 2500 A, 3 phase  Disconnecting Switch with one earth Switch complete with all accessories as per specification  for replacement in the existing bay and new ICT bay</t>
  </si>
  <si>
    <t>145 kV, 1600A, 5 core Current Transformer with 120% extended current rating complete with all accessories for replacement at in the existing bay and new ICT bay as per specification (1-Phase)</t>
  </si>
  <si>
    <t>Instrument Transformers for ICT Bays</t>
  </si>
  <si>
    <t>145 kV, 1600 A, 3 phase  Disconnecting Switch (Tandem Isolator) without earth Switch (for bus and bypass isolator) complete with all accessories as per specification</t>
  </si>
  <si>
    <t>145 kV, 2500 A, 3 phase  Disconnecting Switch (Tandem Isolator) without earth Switch complete with all accessories as per specification (2) for replacement in the existing bay and (2) for new ICT bay</t>
  </si>
  <si>
    <t>145 kV, 1600 A, 3 phase  Disconnecting Switch with one earth Switch complete with all accessories as per specification</t>
  </si>
  <si>
    <t>Fire Protection System</t>
  </si>
  <si>
    <t>Extension and upgradation of existing Hydrant System complete U/G piping and accessories etc. as required alongwith suitable tapping point</t>
  </si>
  <si>
    <t>HVW Spray System, Hydrant System and complete U/G &amp; O/G piping and accessories etc for Transformer outside the pumphouse</t>
  </si>
  <si>
    <t>Cu.m</t>
  </si>
  <si>
    <t>Control and Relay Panel with Automation</t>
  </si>
  <si>
    <t>33/11 kV, Three phase 20/24 MVA, ONAN/ONAF Power Transformer complete with On load Tap Changer (OLTC) and RTCC facility with Tank Mounted LA at LV side and Bushing CT on both sides complete with all accessories including Online dissolved Gas (Multi-gas) and Moisture Analyser as specified (Excluding Insulating Oil)</t>
  </si>
  <si>
    <t>33 KV VCB Switchgear Panel (Indoor) with all accessories as specified</t>
  </si>
  <si>
    <t>Necessary Pumping Arrangement  for HVW System &amp; Hydrant System complete with all piping, valves, fittings,etc. inside existing pump house</t>
  </si>
  <si>
    <t>Circuit Breakers for ICT Bays</t>
  </si>
  <si>
    <t>245 kV, 1600 A, 3 phase  Disconnecting Switch with one earth Switch complete with all accessories as per specification</t>
  </si>
  <si>
    <t>Disconnecting Switches for ICT Bays</t>
  </si>
  <si>
    <t>145 kV, 1600 A, 3-phase Disconnecting Switch with two earth Switch complete with all accessories as per specification</t>
  </si>
  <si>
    <t>Concrete Foundation &amp; Necessary Firewalls for Equipment and Steel Structures complete with excavation, backfilling, form works, concrete works and reinforcement bars</t>
  </si>
  <si>
    <t>Concrete Foundation &amp; Necessary Firewalls for Equipment and Steel Structures (along with modification of existing foundation if any) complete with excavation, backfilling, form works, concrete works and reinforcement bars</t>
  </si>
  <si>
    <t>7=6x5</t>
  </si>
  <si>
    <t>REMARKS</t>
  </si>
  <si>
    <t>Portion in Nepalese Currency (in LC)#</t>
  </si>
  <si>
    <t>#LC: Local Currency</t>
  </si>
  <si>
    <t>Total Price 
Local (NPR)*</t>
  </si>
  <si>
    <t>Total Price 
Foreign  (USD)*</t>
  </si>
  <si>
    <r>
      <t>245 kV, 3150</t>
    </r>
    <r>
      <rPr>
        <sz val="10"/>
        <color rgb="FFFF0000"/>
        <rFont val="Arial"/>
        <family val="2"/>
      </rPr>
      <t xml:space="preserve"> </t>
    </r>
    <r>
      <rPr>
        <sz val="10"/>
        <rFont val="Arial"/>
        <family val="2"/>
      </rPr>
      <t>A</t>
    </r>
    <r>
      <rPr>
        <sz val="10"/>
        <color theme="1"/>
        <rFont val="Arial"/>
        <family val="2"/>
      </rPr>
      <t>, 3 phase, SF6 Circuit Breaker for auto transformer, three pole operation type, complete with support structure &amp; all accessories as per specification</t>
    </r>
  </si>
  <si>
    <r>
      <t xml:space="preserve">Schedule No. 4 : Installation and Other Services </t>
    </r>
    <r>
      <rPr>
        <b/>
        <i/>
        <sz val="10"/>
        <color indexed="12"/>
        <rFont val="Arial"/>
        <family val="2"/>
      </rPr>
      <t>(Common for all)</t>
    </r>
  </si>
  <si>
    <t>PART-D:</t>
  </si>
  <si>
    <t>Subtotal of II (KUSHMA SUBSTATION):</t>
  </si>
  <si>
    <t>Sub total of D</t>
  </si>
  <si>
    <t>Total for Schedule 4(a)( Total of A,B,C &amp; D to be carried forward to Schedule 5: Grand Summary)</t>
  </si>
  <si>
    <t>OCB No.: PMD/ETDSP/NBKSEP-081/82-01:Design, Supply, Installation and Commissioning of transformer &amp; bays (220 Kv, 132kV, 33kV &amp; 11kV) for the Expansion of New Butwal &amp; Kushma Substation</t>
  </si>
  <si>
    <t>GRAND TOTAL [1+2+3+4(a)+4(b)+4 (c) +4 (d)+ 4 (e) ]</t>
  </si>
  <si>
    <t>Management of temporary and permanent workers' accomodation (day and/or overnight camps) as mentioned in the Appendix C of the Project Level Environmental Management Plan</t>
  </si>
  <si>
    <t>Implementation of Corrective Action Plan (CAP) at existing Substation</t>
  </si>
  <si>
    <t xml:space="preserve">Contractor’s EMP implementation cost (including PPE provision) </t>
  </si>
  <si>
    <t>Environmental Quality Monitoring as metioned in the Project Level Environmental Management Plan</t>
  </si>
  <si>
    <t>IMPLEMENTATION OF PROJECT LEVEL ENVIRONMENTAL, HEALTH AND SAFETY MANAGEMENT  PLAN MENTIONED IN THE ANNEXURE VI OF PROJECT SPECIFIC REQUIREMENTS</t>
  </si>
  <si>
    <t>4-a)</t>
  </si>
  <si>
    <t>4-b)</t>
  </si>
  <si>
    <t>2-a)</t>
  </si>
  <si>
    <t>2-b)</t>
  </si>
  <si>
    <t>Short-term Actions</t>
  </si>
  <si>
    <t>Long-term Actions</t>
  </si>
  <si>
    <t>Survey/Tests as mentioned in the EMoP for Construction-to-Commissioning Phase</t>
  </si>
  <si>
    <t>Survey/Tests as mentioned in the EMoP for Pre-Construction Phase</t>
  </si>
  <si>
    <t>132/33 kV, Three Phase  40/51.5/63 MVA, ONAN/ONAF1/ONAF2 Power Transfromer complete with On load Tap Changer (OLTC) and RTCC facility with Tank Mounted LA at LV side and Bushing CT on both sides, complete with all accessories including Online dissolved Gas (Multi-gas) and Moisture Analyser as specified (Excluding Insulating Oil)</t>
  </si>
  <si>
    <t xml:space="preserve">220/132/11 kV, 189/315 MVA Three Phase ONAN/ONAF Auto transformer with On Load Tap Changer (OLTC), RTCC Facility and Bushing CT on both sides complete with all accessories including Online dissolved Gas (Multi-gas) and Moisture Analyser as specified </t>
  </si>
  <si>
    <t>132/33 kV, Three Phase  24/27/30 MVA, ONAN/ONAF1/ONAF2 Power Transfromer complete with On load Tap Changer (OLTC) and RTCC facility with Tank Mounted LA at LV side and Bushing CT on both sides, complete with all accessories  including Online dissolved Gas (Multi-gas) and Moisture Analyser as specified</t>
  </si>
  <si>
    <t>Hardware, Software, accessories etc. for Integration of  bays with protection system under present scope with the GE T&amp;D make SAS of Existing New Butwal Substation &amp; into the SINAUT Spectrum (SIEMENS make) of the Load Dispatch Center, Kathmandu</t>
  </si>
  <si>
    <t>2.1.1</t>
  </si>
  <si>
    <t>for 220 kV Bays</t>
  </si>
  <si>
    <t>2.1.2</t>
  </si>
  <si>
    <t>for 132 kV Bays</t>
  </si>
  <si>
    <t>2.1.3</t>
  </si>
  <si>
    <t>2.1.4</t>
  </si>
  <si>
    <t>for 33 kV Bays</t>
  </si>
  <si>
    <t>for 11 kV Bays</t>
  </si>
  <si>
    <t>Provision for Control &amp; Monitoring of 33kV &amp;11kV system at 33kV &amp; 11 kV Switchgear  Control Building , including all necessary hardware &amp; software to complete the scope of work (including workstation, printer, switches &amp; all other accessories)</t>
  </si>
  <si>
    <t>Including 2 nos of spare bays+1 nos of Bus coupler</t>
  </si>
  <si>
    <t>Integration of  bays with protection system under present scope with the GE T&amp;D make SAS of Existing New Butwal Substation &amp; into the SINAUT Spectrum (SIEMENS make) of the Load Dispatch Center, Kathmandu</t>
  </si>
  <si>
    <t>I) 220/132/33 kV 3-Ph, 189/315 MVA Auto Transformer</t>
  </si>
  <si>
    <t>II) 132/33 kV 3-Ph, 40/51.5/63 MVA Power Transformer</t>
  </si>
  <si>
    <t>III) 33/11 kV 3-Ph, 20/24 MVA Power Transformer</t>
  </si>
  <si>
    <t>220/132/11 kV , 3 Phase, 189/315 MVA Auto Transformer</t>
  </si>
  <si>
    <t>132/33kV, 3 Phase, 40/51.5/63 MVA Power Transformer</t>
  </si>
  <si>
    <t>132/33kV, 3 Phase, 24/27/30 MVA  Power transformer</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</si>
</sst>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
    <numFmt numFmtId="167" formatCode="0_)"/>
    <numFmt numFmtId="168" formatCode="0.00_)"/>
    <numFmt numFmtId="169" formatCode="_(* #,##0_);_(* \(#,##0\);_(* &quot;-&quot;??_);_(@_)"/>
    <numFmt numFmtId="170" formatCode="0.0_)"/>
    <numFmt numFmtId="171" formatCode="#,##0.000_);\(#,##0.000\)"/>
    <numFmt numFmtId="172" formatCode=";;"/>
    <numFmt numFmtId="173" formatCode="&quot;\&quot;#,##0.00;[Red]\-&quot;\&quot;#,##0.00"/>
    <numFmt numFmtId="174" formatCode="#,##0.0"/>
    <numFmt numFmtId="175" formatCode="0.000"/>
    <numFmt numFmtId="176" formatCode="&quot; &quot;@"/>
  </numFmts>
  <fonts count="45">
    <font>
      <sz val="11"/>
      <color theme="1"/>
      <name val="Calibri"/>
      <family val="2"/>
      <scheme val="minor"/>
    </font>
    <font>
      <sz val="11"/>
      <color theme="1"/>
      <name val="Calibri"/>
      <family val="2"/>
      <scheme val="minor"/>
    </font>
    <font>
      <b/>
      <sz val="11"/>
      <color theme="3"/>
      <name val="Calibri"/>
      <family val="2"/>
      <scheme val="minor"/>
    </font>
    <font>
      <sz val="12"/>
      <name val="Helv"/>
    </font>
    <font>
      <sz val="10"/>
      <name val="Arial"/>
      <family val="2"/>
    </font>
    <font>
      <sz val="11"/>
      <color theme="0"/>
      <name val="Calibri"/>
      <family val="2"/>
      <scheme val="minor"/>
    </font>
    <font>
      <sz val="11"/>
      <color rgb="FF000000"/>
      <name val="Calibri"/>
      <family val="2"/>
    </font>
    <font>
      <sz val="11"/>
      <name val="Arial"/>
      <family val="2"/>
    </font>
    <font>
      <b/>
      <sz val="10"/>
      <name val="Arial"/>
      <family val="2"/>
    </font>
    <font>
      <sz val="10"/>
      <color rgb="FF000000"/>
      <name val="Times New Roman"/>
      <family val="1"/>
    </font>
    <font>
      <b/>
      <sz val="12"/>
      <name val="Arial"/>
      <family val="2"/>
    </font>
    <font>
      <b/>
      <sz val="11"/>
      <name val="Arial"/>
      <family val="2"/>
    </font>
    <font>
      <sz val="11"/>
      <color rgb="FF000000"/>
      <name val="Calibri"/>
      <family val="2"/>
      <charset val="204"/>
    </font>
    <font>
      <sz val="10"/>
      <name val="Times New Roman"/>
      <family val="1"/>
    </font>
    <font>
      <b/>
      <sz val="10"/>
      <name val="Times New Roman"/>
      <family val="1"/>
    </font>
    <font>
      <sz val="12"/>
      <name val="Arial"/>
      <family val="2"/>
    </font>
    <font>
      <sz val="12"/>
      <name val="Book Antiqua"/>
      <family val="1"/>
    </font>
    <font>
      <i/>
      <sz val="10"/>
      <name val="Book Antiqua"/>
      <family val="1"/>
    </font>
    <font>
      <sz val="10"/>
      <color rgb="FFFF0000"/>
      <name val="Arial"/>
      <family val="2"/>
    </font>
    <font>
      <sz val="14"/>
      <name val="AngsanaUPC"/>
      <family val="1"/>
    </font>
    <font>
      <sz val="12"/>
      <name val="¹ÙÅÁÃ¼"/>
      <charset val="129"/>
    </font>
    <font>
      <sz val="10"/>
      <color indexed="10"/>
      <name val="Arial"/>
      <family val="2"/>
    </font>
    <font>
      <u/>
      <sz val="9"/>
      <color indexed="12"/>
      <name val="Arial"/>
      <family val="2"/>
    </font>
    <font>
      <sz val="7"/>
      <name val="Small Fonts"/>
      <family val="2"/>
    </font>
    <font>
      <b/>
      <sz val="10"/>
      <name val="Arial CE"/>
      <family val="2"/>
      <charset val="238"/>
    </font>
    <font>
      <u/>
      <sz val="9"/>
      <color indexed="36"/>
      <name val="Arial"/>
      <family val="2"/>
    </font>
    <font>
      <sz val="10"/>
      <name val="MS Sans Serif"/>
      <family val="2"/>
    </font>
    <font>
      <b/>
      <sz val="18"/>
      <name val="Arial"/>
      <family val="2"/>
    </font>
    <font>
      <b/>
      <sz val="11"/>
      <name val="Times New Roman"/>
      <family val="1"/>
    </font>
    <font>
      <b/>
      <sz val="14"/>
      <name val="Arial"/>
      <family val="2"/>
    </font>
    <font>
      <b/>
      <i/>
      <sz val="12"/>
      <name val="Arial"/>
      <family val="2"/>
    </font>
    <font>
      <b/>
      <i/>
      <sz val="11"/>
      <name val="Arial"/>
      <family val="2"/>
    </font>
    <font>
      <i/>
      <vertAlign val="superscript"/>
      <sz val="11"/>
      <name val="Comic Sans MS"/>
      <family val="4"/>
    </font>
    <font>
      <i/>
      <sz val="11"/>
      <name val="Comic Sans MS"/>
      <family val="4"/>
    </font>
    <font>
      <sz val="9"/>
      <color indexed="81"/>
      <name val="Tahoma"/>
      <family val="2"/>
    </font>
    <font>
      <b/>
      <sz val="9"/>
      <color indexed="81"/>
      <name val="Tahoma"/>
      <family val="2"/>
    </font>
    <font>
      <b/>
      <i/>
      <sz val="10"/>
      <name val="Arial"/>
      <family val="2"/>
    </font>
    <font>
      <sz val="10"/>
      <color theme="1"/>
      <name val="Arial"/>
      <family val="2"/>
    </font>
    <font>
      <b/>
      <sz val="10"/>
      <color theme="1"/>
      <name val="Arial"/>
      <family val="2"/>
    </font>
    <font>
      <b/>
      <i/>
      <u val="singleAccounting"/>
      <sz val="10"/>
      <color rgb="FFFF0000"/>
      <name val="Arial"/>
      <family val="2"/>
    </font>
    <font>
      <b/>
      <sz val="10"/>
      <color rgb="FFFF0000"/>
      <name val="Arial"/>
      <family val="2"/>
    </font>
    <font>
      <b/>
      <i/>
      <sz val="10"/>
      <color indexed="12"/>
      <name val="Arial"/>
      <family val="2"/>
    </font>
    <font>
      <sz val="10"/>
      <name val="Book Antiqua"/>
      <family val="1"/>
    </font>
    <font>
      <b/>
      <sz val="10"/>
      <name val="Book Antiqua"/>
      <family val="1"/>
    </font>
    <font>
      <sz val="10"/>
      <color theme="1"/>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9"/>
      </patternFill>
    </fill>
    <fill>
      <patternFill patternType="solid">
        <fgColor rgb="FFFFFFFF"/>
        <bgColor rgb="FF000000"/>
      </patternFill>
    </fill>
    <fill>
      <patternFill patternType="solid">
        <fgColor indexed="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rgb="FF92D050"/>
        <bgColor indexed="64"/>
      </patternFill>
    </fill>
    <fill>
      <patternFill patternType="solid">
        <fgColor theme="2" tint="-0.249977111117893"/>
        <bgColor indexed="64"/>
      </patternFill>
    </fill>
    <fill>
      <patternFill patternType="solid">
        <fgColor theme="4" tint="0.59999389629810485"/>
        <bgColor indexed="64"/>
      </patternFill>
    </fill>
  </fills>
  <borders count="75">
    <border>
      <left/>
      <right/>
      <top/>
      <bottom/>
      <diagonal/>
    </border>
    <border>
      <left/>
      <right/>
      <top/>
      <bottom style="medium">
        <color theme="4" tint="0.3999755851924192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bottom style="double">
        <color indexed="64"/>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thin">
        <color auto="1"/>
      </left>
      <right style="double">
        <color auto="1"/>
      </right>
      <top style="thin">
        <color auto="1"/>
      </top>
      <bottom style="double">
        <color auto="1"/>
      </bottom>
      <diagonal/>
    </border>
    <border>
      <left style="thin">
        <color indexed="64"/>
      </left>
      <right style="thin">
        <color indexed="64"/>
      </right>
      <top/>
      <bottom style="medium">
        <color indexed="64"/>
      </bottom>
      <diagonal/>
    </border>
    <border>
      <left style="thin">
        <color indexed="64"/>
      </left>
      <right style="double">
        <color indexed="64"/>
      </right>
      <top style="thin">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thin">
        <color indexed="64"/>
      </right>
      <top style="thin">
        <color indexed="64"/>
      </top>
      <bottom/>
      <diagonal/>
    </border>
    <border>
      <left style="double">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medium">
        <color indexed="64"/>
      </bottom>
      <diagonal/>
    </border>
    <border>
      <left style="thin">
        <color indexed="64"/>
      </left>
      <right style="double">
        <color indexed="64"/>
      </right>
      <top/>
      <bottom style="thin">
        <color indexed="64"/>
      </bottom>
      <diagonal/>
    </border>
    <border>
      <left style="double">
        <color auto="1"/>
      </left>
      <right style="thin">
        <color auto="1"/>
      </right>
      <top style="thin">
        <color auto="1"/>
      </top>
      <bottom style="medium">
        <color auto="1"/>
      </bottom>
      <diagonal/>
    </border>
    <border>
      <left style="double">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double">
        <color indexed="64"/>
      </right>
      <top style="thin">
        <color auto="1"/>
      </top>
      <bottom style="thick">
        <color auto="1"/>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auto="1"/>
      </left>
      <right style="thin">
        <color indexed="64"/>
      </right>
      <top style="double">
        <color auto="1"/>
      </top>
      <bottom/>
      <diagonal/>
    </border>
    <border>
      <left style="medium">
        <color indexed="64"/>
      </left>
      <right style="thin">
        <color indexed="64"/>
      </right>
      <top/>
      <bottom style="thin">
        <color indexed="64"/>
      </bottom>
      <diagonal/>
    </border>
    <border>
      <left style="medium">
        <color indexed="64"/>
      </left>
      <right/>
      <top style="hair">
        <color indexed="64"/>
      </top>
      <bottom style="hair">
        <color indexed="64"/>
      </bottom>
      <diagonal/>
    </border>
  </borders>
  <cellStyleXfs count="69">
    <xf numFmtId="0" fontId="0" fillId="0" borderId="0"/>
    <xf numFmtId="43" fontId="1" fillId="0" borderId="0" applyFont="0" applyFill="0" applyBorder="0" applyAlignment="0" applyProtection="0"/>
    <xf numFmtId="0" fontId="2" fillId="0" borderId="1" applyNumberFormat="0" applyFill="0" applyAlignment="0" applyProtection="0"/>
    <xf numFmtId="0" fontId="3" fillId="0" borderId="0"/>
    <xf numFmtId="43" fontId="4" fillId="0" borderId="0" applyFont="0" applyFill="0" applyBorder="0" applyAlignment="0" applyProtection="0"/>
    <xf numFmtId="0" fontId="4" fillId="0" borderId="0" applyFont="0" applyFill="0" applyBorder="0" applyAlignment="0" applyProtection="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3" borderId="0" applyNumberFormat="0" applyBorder="0" applyAlignment="0" applyProtection="0"/>
    <xf numFmtId="0" fontId="3" fillId="0" borderId="0"/>
    <xf numFmtId="166" fontId="3" fillId="0" borderId="0"/>
    <xf numFmtId="43" fontId="9" fillId="0" borderId="0" applyFont="0" applyFill="0" applyBorder="0" applyAlignment="0" applyProtection="0"/>
    <xf numFmtId="168" fontId="3" fillId="0" borderId="0"/>
    <xf numFmtId="0" fontId="4" fillId="0" borderId="0"/>
    <xf numFmtId="43" fontId="3"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0" fontId="4" fillId="0" borderId="0"/>
    <xf numFmtId="9" fontId="12" fillId="0" borderId="0" applyFont="0" applyFill="0" applyBorder="0" applyAlignment="0" applyProtection="0"/>
    <xf numFmtId="0" fontId="4" fillId="0" borderId="0"/>
    <xf numFmtId="0" fontId="6" fillId="0" borderId="0"/>
    <xf numFmtId="0" fontId="4" fillId="0" borderId="0"/>
    <xf numFmtId="9" fontId="19" fillId="0" borderId="0"/>
    <xf numFmtId="164" fontId="4" fillId="0" borderId="0" applyFont="0" applyFill="0" applyBorder="0" applyAlignment="0" applyProtection="0"/>
    <xf numFmtId="170" fontId="4" fillId="0" borderId="0" applyFont="0" applyFill="0" applyBorder="0" applyAlignment="0" applyProtection="0"/>
    <xf numFmtId="171" fontId="4" fillId="0" borderId="0" applyFont="0" applyFill="0" applyBorder="0" applyAlignment="0" applyProtection="0"/>
    <xf numFmtId="172" fontId="4" fillId="0" borderId="0" applyFont="0" applyFill="0" applyBorder="0" applyAlignment="0" applyProtection="0"/>
    <xf numFmtId="0" fontId="20" fillId="0" borderId="0"/>
    <xf numFmtId="173" fontId="4" fillId="0" borderId="0"/>
    <xf numFmtId="173" fontId="4" fillId="0" borderId="0"/>
    <xf numFmtId="173" fontId="4" fillId="0" borderId="0"/>
    <xf numFmtId="173" fontId="4" fillId="0" borderId="0"/>
    <xf numFmtId="173" fontId="4" fillId="0" borderId="0"/>
    <xf numFmtId="173" fontId="4" fillId="0" borderId="0"/>
    <xf numFmtId="173" fontId="4" fillId="0" borderId="0"/>
    <xf numFmtId="173" fontId="4" fillId="0" borderId="0"/>
    <xf numFmtId="174" fontId="21" fillId="0" borderId="24">
      <alignment horizontal="right"/>
    </xf>
    <xf numFmtId="0" fontId="10" fillId="0" borderId="19" applyNumberFormat="0" applyAlignment="0" applyProtection="0">
      <alignment horizontal="left" vertical="center"/>
    </xf>
    <xf numFmtId="0" fontId="10" fillId="0" borderId="21">
      <alignment horizontal="left" vertical="center"/>
    </xf>
    <xf numFmtId="0" fontId="22" fillId="0" borderId="0" applyNumberFormat="0" applyFill="0" applyBorder="0" applyAlignment="0" applyProtection="0">
      <alignment vertical="top"/>
      <protection locked="0"/>
    </xf>
    <xf numFmtId="37" fontId="23" fillId="0" borderId="0"/>
    <xf numFmtId="175" fontId="4" fillId="0" borderId="0"/>
    <xf numFmtId="0" fontId="4" fillId="0" borderId="0"/>
    <xf numFmtId="0" fontId="4" fillId="0" borderId="0"/>
    <xf numFmtId="0" fontId="4" fillId="0" borderId="0"/>
    <xf numFmtId="0" fontId="4" fillId="0" borderId="0" applyNumberFormat="0" applyFont="0" applyFill="0" applyBorder="0" applyAlignment="0" applyProtection="0">
      <alignment vertical="top"/>
    </xf>
    <xf numFmtId="0" fontId="4" fillId="0" borderId="0"/>
    <xf numFmtId="0" fontId="24" fillId="0" borderId="0" applyFont="0"/>
    <xf numFmtId="0" fontId="25" fillId="0" borderId="0" applyNumberFormat="0" applyFill="0" applyBorder="0" applyAlignment="0" applyProtection="0">
      <alignment vertical="top"/>
      <protection locked="0"/>
    </xf>
    <xf numFmtId="0" fontId="26" fillId="0" borderId="0"/>
    <xf numFmtId="0" fontId="4" fillId="0" borderId="0"/>
    <xf numFmtId="0" fontId="12" fillId="0" borderId="0"/>
    <xf numFmtId="44" fontId="1" fillId="0" borderId="0" applyFont="0" applyFill="0" applyBorder="0" applyAlignment="0" applyProtection="0"/>
    <xf numFmtId="0" fontId="3" fillId="0" borderId="0"/>
    <xf numFmtId="0" fontId="1" fillId="0" borderId="0"/>
    <xf numFmtId="44" fontId="1" fillId="0" borderId="0" applyFont="0" applyFill="0" applyBorder="0" applyAlignment="0" applyProtection="0"/>
  </cellStyleXfs>
  <cellXfs count="791">
    <xf numFmtId="0" fontId="0" fillId="0" borderId="0" xfId="0"/>
    <xf numFmtId="0" fontId="4" fillId="2" borderId="0" xfId="8" applyFont="1" applyFill="1" applyAlignment="1" applyProtection="1">
      <alignment horizontal="left" vertical="top"/>
    </xf>
    <xf numFmtId="0" fontId="15" fillId="0" borderId="0" xfId="8" applyFont="1" applyAlignment="1">
      <alignment horizontal="justify" vertical="top" wrapText="1"/>
    </xf>
    <xf numFmtId="0" fontId="17" fillId="0" borderId="0" xfId="8" applyFont="1" applyBorder="1" applyAlignment="1" applyProtection="1">
      <alignment horizontal="justify" vertical="top" wrapText="1"/>
      <protection hidden="1"/>
    </xf>
    <xf numFmtId="0" fontId="4" fillId="2" borderId="0" xfId="8" applyFont="1" applyFill="1" applyAlignment="1" applyProtection="1">
      <alignment horizontal="center" vertical="top"/>
    </xf>
    <xf numFmtId="0" fontId="4" fillId="2" borderId="0" xfId="8" applyFont="1" applyFill="1" applyBorder="1" applyAlignment="1" applyProtection="1">
      <alignment vertical="top"/>
    </xf>
    <xf numFmtId="0" fontId="4" fillId="2" borderId="0" xfId="8" applyFont="1" applyFill="1" applyBorder="1" applyAlignment="1" applyProtection="1">
      <alignment horizontal="center" vertical="center" wrapText="1"/>
    </xf>
    <xf numFmtId="4" fontId="8" fillId="2" borderId="0" xfId="8" applyNumberFormat="1" applyFont="1" applyFill="1" applyBorder="1" applyAlignment="1" applyProtection="1">
      <alignment horizontal="right" vertical="center" wrapText="1"/>
    </xf>
    <xf numFmtId="0" fontId="4" fillId="2" borderId="0" xfId="8" applyFont="1" applyFill="1" applyBorder="1" applyProtection="1"/>
    <xf numFmtId="168" fontId="8" fillId="0" borderId="42" xfId="8" applyNumberFormat="1" applyFont="1" applyBorder="1" applyAlignment="1">
      <alignment horizontal="center" vertical="center" wrapText="1"/>
    </xf>
    <xf numFmtId="0" fontId="7" fillId="5" borderId="0" xfId="8" applyFont="1" applyFill="1" applyBorder="1" applyAlignment="1" applyProtection="1">
      <alignment vertical="top"/>
    </xf>
    <xf numFmtId="0" fontId="4" fillId="0" borderId="0" xfId="8" applyAlignment="1">
      <alignment vertical="top"/>
    </xf>
    <xf numFmtId="167" fontId="28" fillId="0" borderId="0" xfId="8" applyNumberFormat="1" applyFont="1" applyBorder="1" applyAlignment="1">
      <alignment vertical="center" wrapText="1"/>
    </xf>
    <xf numFmtId="0" fontId="7" fillId="5" borderId="0" xfId="8" applyFont="1" applyFill="1" applyAlignment="1" applyProtection="1">
      <alignment horizontal="left" vertical="top"/>
    </xf>
    <xf numFmtId="0" fontId="7" fillId="5" borderId="0" xfId="8" applyFont="1" applyFill="1" applyBorder="1" applyAlignment="1" applyProtection="1">
      <alignment horizontal="left" vertical="top"/>
    </xf>
    <xf numFmtId="0" fontId="11" fillId="5" borderId="0" xfId="8" applyFont="1" applyFill="1" applyBorder="1" applyAlignment="1" applyProtection="1">
      <alignment horizontal="left"/>
    </xf>
    <xf numFmtId="0" fontId="11" fillId="5" borderId="0" xfId="8" applyFont="1" applyFill="1" applyAlignment="1" applyProtection="1">
      <alignment horizontal="left"/>
    </xf>
    <xf numFmtId="0" fontId="15" fillId="0" borderId="0" xfId="8" applyFont="1" applyBorder="1" applyAlignment="1">
      <alignment horizontal="justify" vertical="top" wrapText="1"/>
    </xf>
    <xf numFmtId="0" fontId="7" fillId="0" borderId="0" xfId="8" applyFont="1" applyBorder="1" applyAlignment="1" applyProtection="1">
      <alignment horizontal="justify" vertical="top" wrapText="1"/>
      <protection hidden="1"/>
    </xf>
    <xf numFmtId="0" fontId="7" fillId="0" borderId="4" xfId="8" quotePrefix="1" applyFont="1" applyBorder="1" applyAlignment="1" applyProtection="1">
      <alignment horizontal="left" vertical="center" wrapText="1"/>
      <protection hidden="1"/>
    </xf>
    <xf numFmtId="0" fontId="7" fillId="0" borderId="4" xfId="8" applyFont="1" applyBorder="1" applyAlignment="1">
      <alignment horizontal="center" vertical="center"/>
    </xf>
    <xf numFmtId="0" fontId="7" fillId="0" borderId="4" xfId="8" applyFont="1" applyFill="1" applyBorder="1" applyAlignment="1">
      <alignment horizontal="center" vertical="center"/>
    </xf>
    <xf numFmtId="0" fontId="31" fillId="5" borderId="4" xfId="8" quotePrefix="1" applyFont="1" applyFill="1" applyBorder="1" applyAlignment="1" applyProtection="1">
      <alignment horizontal="center" vertical="top"/>
    </xf>
    <xf numFmtId="0" fontId="31" fillId="5" borderId="4" xfId="8" applyFont="1" applyFill="1" applyBorder="1" applyAlignment="1" applyProtection="1">
      <alignment horizontal="center" vertical="top"/>
    </xf>
    <xf numFmtId="0" fontId="7" fillId="0" borderId="4" xfId="8" applyFont="1" applyBorder="1" applyAlignment="1" applyProtection="1">
      <alignment horizontal="left" vertical="top" wrapText="1"/>
      <protection hidden="1"/>
    </xf>
    <xf numFmtId="0" fontId="11" fillId="0" borderId="4" xfId="8" applyFont="1" applyBorder="1" applyAlignment="1" applyProtection="1">
      <alignment horizontal="left" vertical="top" wrapText="1"/>
      <protection hidden="1"/>
    </xf>
    <xf numFmtId="0" fontId="7" fillId="0" borderId="0" xfId="8" applyFont="1" applyBorder="1" applyAlignment="1" applyProtection="1">
      <alignment horizontal="right" vertical="top" wrapText="1"/>
      <protection hidden="1"/>
    </xf>
    <xf numFmtId="0" fontId="7" fillId="5" borderId="0" xfId="8" applyFont="1" applyFill="1" applyBorder="1" applyProtection="1"/>
    <xf numFmtId="0" fontId="32" fillId="0" borderId="0" xfId="8" applyFont="1"/>
    <xf numFmtId="0" fontId="7" fillId="2" borderId="0" xfId="8" applyFont="1" applyFill="1" applyAlignment="1" applyProtection="1">
      <alignment horizontal="center" vertical="top"/>
    </xf>
    <xf numFmtId="0" fontId="11" fillId="0" borderId="0" xfId="8" applyFont="1"/>
    <xf numFmtId="0" fontId="7" fillId="0" borderId="0" xfId="8" applyFont="1" applyFill="1" applyBorder="1" applyAlignment="1" applyProtection="1">
      <alignment horizontal="left" vertical="top" wrapText="1"/>
    </xf>
    <xf numFmtId="0" fontId="7" fillId="0" borderId="0" xfId="8" applyFont="1" applyFill="1" applyBorder="1" applyAlignment="1" applyProtection="1">
      <alignment vertical="top" wrapText="1"/>
    </xf>
    <xf numFmtId="0" fontId="4" fillId="0" borderId="0" xfId="8"/>
    <xf numFmtId="0" fontId="8" fillId="0" borderId="0" xfId="8" applyFont="1"/>
    <xf numFmtId="0" fontId="7" fillId="0" borderId="0" xfId="8" applyFont="1" applyFill="1" applyBorder="1" applyAlignment="1" applyProtection="1">
      <alignment horizontal="center" vertical="center" wrapText="1"/>
    </xf>
    <xf numFmtId="0" fontId="7" fillId="0" borderId="0" xfId="8" applyFont="1" applyFill="1" applyBorder="1" applyAlignment="1" applyProtection="1">
      <alignment horizontal="left"/>
    </xf>
    <xf numFmtId="0" fontId="11" fillId="0" borderId="0" xfId="8" applyFont="1" applyFill="1" applyBorder="1" applyAlignment="1" applyProtection="1">
      <alignment horizontal="left" wrapText="1"/>
    </xf>
    <xf numFmtId="0" fontId="11" fillId="0" borderId="0" xfId="8" applyFont="1" applyFill="1" applyBorder="1" applyAlignment="1" applyProtection="1">
      <alignment horizontal="left"/>
    </xf>
    <xf numFmtId="0" fontId="7" fillId="0" borderId="0" xfId="8" applyFont="1" applyFill="1" applyBorder="1" applyProtection="1"/>
    <xf numFmtId="0" fontId="11" fillId="0" borderId="0" xfId="8" applyFont="1" applyFill="1" applyBorder="1" applyAlignment="1" applyProtection="1">
      <alignment horizontal="left" wrapText="1"/>
      <protection locked="0"/>
    </xf>
    <xf numFmtId="0" fontId="11" fillId="0" borderId="0" xfId="8" applyFont="1" applyFill="1" applyBorder="1" applyAlignment="1" applyProtection="1">
      <alignment horizontal="left"/>
      <protection locked="0"/>
    </xf>
    <xf numFmtId="0" fontId="7" fillId="2" borderId="0" xfId="8" applyFont="1" applyFill="1" applyBorder="1" applyAlignment="1" applyProtection="1">
      <alignment horizontal="left"/>
    </xf>
    <xf numFmtId="0" fontId="11" fillId="2" borderId="0" xfId="8" applyFont="1" applyFill="1" applyBorder="1" applyAlignment="1" applyProtection="1">
      <alignment horizontal="left" wrapText="1"/>
    </xf>
    <xf numFmtId="0" fontId="7" fillId="0" borderId="0" xfId="8" applyFont="1" applyBorder="1" applyAlignment="1" applyProtection="1">
      <alignment horizontal="center" vertical="top" wrapText="1"/>
      <protection hidden="1"/>
    </xf>
    <xf numFmtId="0" fontId="15" fillId="0" borderId="0" xfId="8" applyFont="1" applyBorder="1" applyAlignment="1" applyProtection="1">
      <alignment horizontal="justify" vertical="top" wrapText="1"/>
      <protection hidden="1"/>
    </xf>
    <xf numFmtId="0" fontId="7" fillId="0" borderId="0" xfId="8" applyFont="1" applyBorder="1" applyAlignment="1" applyProtection="1">
      <alignment horizontal="center" vertical="center" wrapText="1"/>
      <protection hidden="1"/>
    </xf>
    <xf numFmtId="168" fontId="7" fillId="0" borderId="0" xfId="8" applyNumberFormat="1" applyFont="1"/>
    <xf numFmtId="0" fontId="15" fillId="0" borderId="4" xfId="8" quotePrefix="1" applyFont="1" applyBorder="1" applyAlignment="1" applyProtection="1">
      <alignment horizontal="left" vertical="center" wrapText="1"/>
      <protection hidden="1"/>
    </xf>
    <xf numFmtId="0" fontId="30" fillId="5" borderId="4" xfId="8" quotePrefix="1" applyFont="1" applyFill="1" applyBorder="1" applyAlignment="1" applyProtection="1">
      <alignment horizontal="center" vertical="top"/>
    </xf>
    <xf numFmtId="0" fontId="10" fillId="0" borderId="4" xfId="8" applyFont="1" applyBorder="1" applyAlignment="1" applyProtection="1">
      <alignment horizontal="left" vertical="top" wrapText="1"/>
      <protection hidden="1"/>
    </xf>
    <xf numFmtId="0" fontId="7" fillId="2" borderId="0" xfId="8" applyFont="1" applyFill="1" applyBorder="1" applyAlignment="1" applyProtection="1">
      <alignment vertical="top" wrapText="1"/>
    </xf>
    <xf numFmtId="0" fontId="7" fillId="5" borderId="0" xfId="8" applyFont="1" applyFill="1" applyBorder="1" applyAlignment="1" applyProtection="1">
      <alignment horizontal="center" vertical="top"/>
    </xf>
    <xf numFmtId="0" fontId="11" fillId="0" borderId="0" xfId="8" applyFont="1" applyFill="1" applyBorder="1" applyAlignment="1" applyProtection="1">
      <alignment wrapText="1"/>
    </xf>
    <xf numFmtId="0" fontId="11" fillId="0" borderId="0" xfId="8" applyFont="1" applyFill="1" applyBorder="1" applyAlignment="1" applyProtection="1">
      <alignment vertical="top" wrapText="1"/>
    </xf>
    <xf numFmtId="0" fontId="7" fillId="0" borderId="0" xfId="8" applyFont="1" applyFill="1" applyBorder="1" applyAlignment="1" applyProtection="1">
      <alignment horizontal="center" vertical="top" wrapText="1"/>
    </xf>
    <xf numFmtId="0" fontId="8" fillId="0" borderId="0" xfId="8" applyFont="1" applyBorder="1" applyAlignment="1">
      <alignment horizontal="left" vertical="center" wrapText="1"/>
    </xf>
    <xf numFmtId="0" fontId="4" fillId="0" borderId="0" xfId="8" applyFont="1" applyAlignment="1">
      <alignment horizontal="justify" vertical="center" wrapText="1"/>
    </xf>
    <xf numFmtId="0" fontId="4" fillId="0" borderId="0" xfId="8" applyFont="1" applyBorder="1" applyAlignment="1">
      <alignment horizontal="left" vertical="center" wrapText="1"/>
    </xf>
    <xf numFmtId="168" fontId="8" fillId="0" borderId="41" xfId="8" applyNumberFormat="1" applyFont="1" applyBorder="1" applyAlignment="1">
      <alignment horizontal="center" vertical="center" wrapText="1"/>
    </xf>
    <xf numFmtId="0" fontId="15" fillId="0" borderId="0" xfId="8" applyFont="1" applyFill="1" applyBorder="1" applyAlignment="1">
      <alignment horizontal="justify" vertical="top" wrapText="1"/>
    </xf>
    <xf numFmtId="0" fontId="15" fillId="0" borderId="11" xfId="8" applyFont="1" applyFill="1" applyBorder="1" applyAlignment="1">
      <alignment horizontal="justify" vertical="top" wrapText="1"/>
    </xf>
    <xf numFmtId="0" fontId="15" fillId="0" borderId="5" xfId="8" applyFont="1" applyFill="1" applyBorder="1" applyAlignment="1">
      <alignment horizontal="justify" vertical="top" wrapText="1"/>
    </xf>
    <xf numFmtId="0" fontId="10" fillId="0" borderId="4" xfId="8" applyFont="1" applyFill="1" applyBorder="1" applyAlignment="1">
      <alignment vertical="top" wrapText="1"/>
    </xf>
    <xf numFmtId="0" fontId="29" fillId="0" borderId="4" xfId="8" applyFont="1" applyFill="1" applyBorder="1" applyAlignment="1">
      <alignment vertical="top" wrapText="1"/>
    </xf>
    <xf numFmtId="166" fontId="10" fillId="0" borderId="4" xfId="8" applyNumberFormat="1" applyFont="1" applyFill="1" applyBorder="1" applyAlignment="1">
      <alignment horizontal="center" vertical="top"/>
    </xf>
    <xf numFmtId="0" fontId="7" fillId="0" borderId="0" xfId="8" applyFont="1" applyFill="1" applyBorder="1" applyAlignment="1" applyProtection="1">
      <alignment horizontal="justify" vertical="top" wrapText="1"/>
      <protection hidden="1"/>
    </xf>
    <xf numFmtId="0" fontId="7" fillId="0" borderId="4" xfId="8" quotePrefix="1" applyFont="1" applyFill="1" applyBorder="1" applyAlignment="1" applyProtection="1">
      <alignment horizontal="left" vertical="center" wrapText="1"/>
      <protection hidden="1"/>
    </xf>
    <xf numFmtId="0" fontId="31" fillId="0" borderId="4" xfId="8" quotePrefix="1" applyFont="1" applyFill="1" applyBorder="1" applyAlignment="1" applyProtection="1">
      <alignment horizontal="center" vertical="top"/>
    </xf>
    <xf numFmtId="0" fontId="31" fillId="0" borderId="4" xfId="8" applyFont="1" applyFill="1" applyBorder="1" applyAlignment="1" applyProtection="1">
      <alignment horizontal="center" vertical="top"/>
    </xf>
    <xf numFmtId="0" fontId="17" fillId="0" borderId="0" xfId="8" applyFont="1" applyFill="1" applyBorder="1" applyAlignment="1" applyProtection="1">
      <alignment horizontal="justify" vertical="top" wrapText="1"/>
      <protection hidden="1"/>
    </xf>
    <xf numFmtId="0" fontId="7" fillId="0" borderId="4" xfId="8" applyFont="1" applyFill="1" applyBorder="1" applyAlignment="1" applyProtection="1">
      <alignment horizontal="left" vertical="top" wrapText="1"/>
      <protection hidden="1"/>
    </xf>
    <xf numFmtId="1" fontId="8" fillId="0" borderId="30" xfId="8" applyNumberFormat="1" applyFont="1" applyBorder="1" applyAlignment="1">
      <alignment horizontal="center" vertical="center"/>
    </xf>
    <xf numFmtId="1" fontId="8" fillId="0" borderId="3" xfId="8" applyNumberFormat="1" applyFont="1" applyBorder="1" applyAlignment="1">
      <alignment horizontal="center" vertical="center"/>
    </xf>
    <xf numFmtId="167" fontId="8" fillId="0" borderId="3" xfId="8" applyNumberFormat="1" applyFont="1" applyBorder="1" applyAlignment="1">
      <alignment horizontal="center" vertical="center"/>
    </xf>
    <xf numFmtId="167" fontId="4" fillId="0" borderId="3" xfId="8" applyNumberFormat="1" applyFont="1" applyFill="1" applyBorder="1" applyAlignment="1">
      <alignment horizontal="center" vertical="center"/>
    </xf>
    <xf numFmtId="167" fontId="8" fillId="0" borderId="3" xfId="8" applyNumberFormat="1" applyFont="1" applyFill="1" applyBorder="1" applyAlignment="1">
      <alignment horizontal="center" vertical="center"/>
    </xf>
    <xf numFmtId="167" fontId="8" fillId="0" borderId="57" xfId="8" applyNumberFormat="1" applyFont="1" applyFill="1" applyBorder="1" applyAlignment="1">
      <alignment horizontal="center" vertical="center"/>
    </xf>
    <xf numFmtId="168" fontId="8" fillId="0" borderId="27" xfId="8" applyNumberFormat="1" applyFont="1" applyFill="1" applyBorder="1" applyAlignment="1">
      <alignment horizontal="center" vertical="center"/>
    </xf>
    <xf numFmtId="168" fontId="8" fillId="0" borderId="27" xfId="8" applyNumberFormat="1" applyFont="1" applyBorder="1" applyAlignment="1">
      <alignment horizontal="center" vertical="center"/>
    </xf>
    <xf numFmtId="167" fontId="8" fillId="0" borderId="27" xfId="8" applyNumberFormat="1" applyFont="1" applyBorder="1" applyAlignment="1">
      <alignment horizontal="center" vertical="center"/>
    </xf>
    <xf numFmtId="168" fontId="8" fillId="0" borderId="45" xfId="8" applyNumberFormat="1" applyFont="1" applyBorder="1" applyAlignment="1">
      <alignment horizontal="center" vertical="center"/>
    </xf>
    <xf numFmtId="0" fontId="11" fillId="0" borderId="32" xfId="8" applyFont="1" applyFill="1" applyBorder="1" applyAlignment="1">
      <alignment vertical="top" wrapText="1"/>
    </xf>
    <xf numFmtId="0" fontId="30" fillId="0" borderId="34" xfId="8" applyFont="1" applyFill="1" applyBorder="1" applyAlignment="1" applyProtection="1">
      <alignment horizontal="center" vertical="top"/>
    </xf>
    <xf numFmtId="0" fontId="7" fillId="0" borderId="32" xfId="8" applyFont="1" applyFill="1" applyBorder="1" applyAlignment="1" applyProtection="1">
      <alignment horizontal="center" vertical="center" wrapText="1"/>
      <protection hidden="1"/>
    </xf>
    <xf numFmtId="0" fontId="11" fillId="0" borderId="32" xfId="8" applyFont="1" applyFill="1" applyBorder="1" applyAlignment="1" applyProtection="1">
      <alignment horizontal="center" vertical="top" wrapText="1"/>
      <protection hidden="1"/>
    </xf>
    <xf numFmtId="0" fontId="7" fillId="0" borderId="32" xfId="8" applyFont="1" applyBorder="1" applyAlignment="1" applyProtection="1">
      <alignment horizontal="center" vertical="center" wrapText="1"/>
      <protection hidden="1"/>
    </xf>
    <xf numFmtId="0" fontId="30" fillId="5" borderId="34" xfId="8" applyFont="1" applyFill="1" applyBorder="1" applyAlignment="1" applyProtection="1">
      <alignment horizontal="center" vertical="top"/>
    </xf>
    <xf numFmtId="0" fontId="11" fillId="0" borderId="32" xfId="8" applyFont="1" applyBorder="1" applyAlignment="1" applyProtection="1">
      <alignment horizontal="center" vertical="top" wrapText="1"/>
      <protection hidden="1"/>
    </xf>
    <xf numFmtId="0" fontId="11" fillId="0" borderId="36" xfId="8" applyFont="1" applyBorder="1" applyAlignment="1" applyProtection="1">
      <alignment horizontal="center" vertical="top" wrapText="1"/>
      <protection hidden="1"/>
    </xf>
    <xf numFmtId="0" fontId="11" fillId="6" borderId="37" xfId="34" applyFont="1" applyFill="1" applyBorder="1" applyAlignment="1">
      <alignment vertical="top" wrapText="1"/>
    </xf>
    <xf numFmtId="0" fontId="7" fillId="0" borderId="37" xfId="8" applyFont="1" applyBorder="1" applyAlignment="1" applyProtection="1">
      <alignment horizontal="justify" vertical="top" wrapText="1"/>
      <protection hidden="1"/>
    </xf>
    <xf numFmtId="0" fontId="7" fillId="0" borderId="37" xfId="8" applyFont="1" applyBorder="1" applyAlignment="1" applyProtection="1">
      <alignment horizontal="center" vertical="center" wrapText="1"/>
      <protection hidden="1"/>
    </xf>
    <xf numFmtId="0" fontId="7" fillId="0" borderId="38" xfId="8" applyFont="1" applyBorder="1" applyAlignment="1" applyProtection="1">
      <alignment horizontal="justify" vertical="top" wrapText="1"/>
      <protection hidden="1"/>
    </xf>
    <xf numFmtId="0" fontId="7" fillId="0" borderId="43" xfId="8" applyFont="1" applyBorder="1" applyAlignment="1" applyProtection="1">
      <alignment horizontal="justify" vertical="top" wrapText="1"/>
      <protection hidden="1"/>
    </xf>
    <xf numFmtId="0" fontId="4" fillId="0" borderId="4" xfId="34" applyFont="1" applyFill="1" applyBorder="1" applyAlignment="1">
      <alignment horizontal="center" vertical="top"/>
    </xf>
    <xf numFmtId="0" fontId="10" fillId="0" borderId="4" xfId="34" applyFont="1" applyFill="1" applyBorder="1" applyAlignment="1">
      <alignment vertical="top" wrapText="1"/>
    </xf>
    <xf numFmtId="0" fontId="4" fillId="0" borderId="4" xfId="8" applyFont="1" applyFill="1" applyBorder="1"/>
    <xf numFmtId="0" fontId="4" fillId="0" borderId="4" xfId="34" applyFont="1" applyFill="1" applyBorder="1" applyAlignment="1">
      <alignment horizontal="center" vertical="top" wrapText="1"/>
    </xf>
    <xf numFmtId="168" fontId="11" fillId="0" borderId="4" xfId="8" applyNumberFormat="1" applyFont="1" applyFill="1" applyBorder="1" applyAlignment="1">
      <alignment horizontal="center" vertical="center" wrapText="1"/>
    </xf>
    <xf numFmtId="168" fontId="11" fillId="0" borderId="33" xfId="8" applyNumberFormat="1" applyFont="1" applyFill="1" applyBorder="1" applyAlignment="1">
      <alignment horizontal="center" vertical="center" wrapText="1"/>
    </xf>
    <xf numFmtId="169" fontId="11" fillId="0" borderId="4" xfId="4" applyNumberFormat="1" applyFont="1" applyFill="1" applyBorder="1" applyAlignment="1">
      <alignment horizontal="center"/>
    </xf>
    <xf numFmtId="167" fontId="11" fillId="0" borderId="4" xfId="8" applyNumberFormat="1" applyFont="1" applyFill="1" applyBorder="1" applyAlignment="1">
      <alignment horizontal="center"/>
    </xf>
    <xf numFmtId="167" fontId="11" fillId="0" borderId="33" xfId="8" applyNumberFormat="1" applyFont="1" applyFill="1" applyBorder="1" applyAlignment="1">
      <alignment horizontal="center"/>
    </xf>
    <xf numFmtId="0" fontId="30" fillId="5" borderId="33" xfId="8" quotePrefix="1" applyFont="1" applyFill="1" applyBorder="1" applyAlignment="1" applyProtection="1">
      <alignment horizontal="center" vertical="top"/>
    </xf>
    <xf numFmtId="0" fontId="4" fillId="0" borderId="32" xfId="34" applyFont="1" applyFill="1" applyBorder="1" applyAlignment="1">
      <alignment horizontal="center" vertical="top"/>
    </xf>
    <xf numFmtId="0" fontId="16" fillId="0" borderId="4" xfId="8" applyFont="1" applyFill="1" applyBorder="1" applyAlignment="1">
      <alignment horizontal="justify" vertical="top" wrapText="1"/>
    </xf>
    <xf numFmtId="0" fontId="16" fillId="0" borderId="33" xfId="8" applyFont="1" applyFill="1" applyBorder="1" applyAlignment="1">
      <alignment horizontal="justify" vertical="top" wrapText="1"/>
    </xf>
    <xf numFmtId="0" fontId="7" fillId="0" borderId="30" xfId="8" applyFont="1" applyBorder="1" applyAlignment="1" applyProtection="1">
      <alignment horizontal="center" vertical="center" wrapText="1"/>
      <protection hidden="1"/>
    </xf>
    <xf numFmtId="0" fontId="15" fillId="0" borderId="3" xfId="8" quotePrefix="1" applyFont="1" applyBorder="1" applyAlignment="1" applyProtection="1">
      <alignment horizontal="left" vertical="center" wrapText="1"/>
      <protection hidden="1"/>
    </xf>
    <xf numFmtId="0" fontId="7" fillId="0" borderId="3" xfId="8" applyFont="1" applyBorder="1" applyAlignment="1">
      <alignment horizontal="center" vertical="center"/>
    </xf>
    <xf numFmtId="0" fontId="7" fillId="0" borderId="3" xfId="8" applyFont="1" applyFill="1" applyBorder="1" applyAlignment="1">
      <alignment horizontal="center" vertical="center"/>
    </xf>
    <xf numFmtId="0" fontId="30" fillId="5" borderId="3" xfId="8" quotePrefix="1" applyFont="1" applyFill="1" applyBorder="1" applyAlignment="1" applyProtection="1">
      <alignment horizontal="center" vertical="top"/>
    </xf>
    <xf numFmtId="0" fontId="30" fillId="5" borderId="57" xfId="8" quotePrefix="1" applyFont="1" applyFill="1" applyBorder="1" applyAlignment="1" applyProtection="1">
      <alignment horizontal="center" vertical="top"/>
    </xf>
    <xf numFmtId="167" fontId="11" fillId="0" borderId="59" xfId="8" applyNumberFormat="1" applyFont="1" applyBorder="1" applyAlignment="1">
      <alignment horizontal="center" vertical="center"/>
    </xf>
    <xf numFmtId="167" fontId="11" fillId="0" borderId="60" xfId="8" applyNumberFormat="1" applyFont="1" applyBorder="1" applyAlignment="1">
      <alignment horizontal="center" vertical="center"/>
    </xf>
    <xf numFmtId="167" fontId="11" fillId="0" borderId="61" xfId="8" applyNumberFormat="1" applyFont="1" applyBorder="1" applyAlignment="1">
      <alignment horizontal="center" vertical="center"/>
    </xf>
    <xf numFmtId="0" fontId="4" fillId="0" borderId="0" xfId="8" applyFont="1" applyFill="1" applyBorder="1" applyAlignment="1" applyProtection="1">
      <alignment horizontal="justify" vertical="top" wrapText="1"/>
      <protection hidden="1"/>
    </xf>
    <xf numFmtId="0" fontId="8" fillId="0" borderId="4" xfId="0" applyFont="1" applyFill="1" applyBorder="1" applyAlignment="1" applyProtection="1">
      <alignment vertical="top" wrapText="1"/>
    </xf>
    <xf numFmtId="0" fontId="4" fillId="0" borderId="4" xfId="8" applyFont="1" applyFill="1" applyBorder="1" applyAlignment="1" applyProtection="1">
      <alignment horizontal="left" vertical="top"/>
    </xf>
    <xf numFmtId="0" fontId="4" fillId="0" borderId="0" xfId="8" applyFont="1" applyFill="1" applyBorder="1" applyAlignment="1">
      <alignment horizontal="justify" vertical="top" wrapText="1"/>
    </xf>
    <xf numFmtId="0" fontId="4" fillId="0" borderId="0" xfId="8" applyFont="1" applyFill="1" applyAlignment="1">
      <alignment horizontal="justify" vertical="top" wrapText="1"/>
    </xf>
    <xf numFmtId="167" fontId="8" fillId="0" borderId="4" xfId="8" applyNumberFormat="1" applyFont="1" applyFill="1" applyBorder="1" applyAlignment="1">
      <alignment horizontal="center" vertical="center"/>
    </xf>
    <xf numFmtId="167" fontId="8" fillId="0" borderId="4" xfId="8" applyNumberFormat="1" applyFont="1" applyFill="1" applyBorder="1" applyAlignment="1">
      <alignment horizontal="center" vertical="center" wrapText="1"/>
    </xf>
    <xf numFmtId="168" fontId="8" fillId="0" borderId="4" xfId="8" applyNumberFormat="1" applyFont="1" applyFill="1" applyBorder="1" applyAlignment="1">
      <alignment horizontal="center" vertical="center"/>
    </xf>
    <xf numFmtId="0" fontId="4" fillId="0" borderId="0" xfId="8" applyFont="1" applyFill="1" applyBorder="1" applyAlignment="1">
      <alignment horizontal="justify" vertical="center" wrapText="1"/>
    </xf>
    <xf numFmtId="1" fontId="8" fillId="0" borderId="4" xfId="0" applyNumberFormat="1" applyFont="1" applyFill="1" applyBorder="1" applyAlignment="1">
      <alignment horizontal="center" vertical="center"/>
    </xf>
    <xf numFmtId="167" fontId="8" fillId="0" borderId="4" xfId="0" applyNumberFormat="1" applyFont="1" applyFill="1" applyBorder="1" applyAlignment="1">
      <alignment horizontal="center" vertical="center"/>
    </xf>
    <xf numFmtId="43" fontId="4" fillId="0" borderId="0" xfId="0" applyNumberFormat="1" applyFont="1" applyFill="1" applyBorder="1" applyAlignment="1">
      <alignment horizontal="justify" vertical="top" wrapText="1"/>
    </xf>
    <xf numFmtId="0" fontId="4" fillId="0" borderId="0" xfId="0" applyFont="1" applyFill="1" applyBorder="1" applyAlignment="1">
      <alignment horizontal="justify" vertical="top" wrapText="1"/>
    </xf>
    <xf numFmtId="0" fontId="4" fillId="0" borderId="0" xfId="0" applyFont="1" applyFill="1" applyAlignment="1">
      <alignment horizontal="justify" vertical="top" wrapText="1"/>
    </xf>
    <xf numFmtId="0" fontId="4" fillId="0" borderId="4" xfId="0" applyFont="1" applyFill="1" applyBorder="1" applyAlignment="1">
      <alignment horizontal="left" vertical="top" wrapText="1"/>
    </xf>
    <xf numFmtId="0" fontId="4" fillId="0" borderId="0" xfId="0" applyFont="1" applyBorder="1" applyAlignment="1" applyProtection="1">
      <alignment horizontal="center" vertical="top" wrapText="1"/>
      <protection hidden="1"/>
    </xf>
    <xf numFmtId="0" fontId="4" fillId="0" borderId="0" xfId="0" applyFont="1" applyBorder="1" applyAlignment="1" applyProtection="1">
      <alignment horizontal="justify" vertical="top" wrapText="1"/>
      <protection hidden="1"/>
    </xf>
    <xf numFmtId="0" fontId="4" fillId="0" borderId="0" xfId="0" applyFont="1" applyBorder="1" applyAlignment="1" applyProtection="1">
      <alignment horizontal="center" vertical="center" wrapText="1"/>
      <protection hidden="1"/>
    </xf>
    <xf numFmtId="1" fontId="8" fillId="9" borderId="4" xfId="0" quotePrefix="1" applyNumberFormat="1" applyFont="1" applyFill="1" applyBorder="1" applyAlignment="1">
      <alignment horizontal="center" vertical="center"/>
    </xf>
    <xf numFmtId="1" fontId="8" fillId="9" borderId="4" xfId="0" applyNumberFormat="1" applyFont="1" applyFill="1" applyBorder="1" applyAlignment="1">
      <alignment horizontal="left" vertical="center"/>
    </xf>
    <xf numFmtId="1" fontId="8" fillId="9" borderId="4" xfId="0" applyNumberFormat="1" applyFont="1" applyFill="1" applyBorder="1" applyAlignment="1">
      <alignment horizontal="center" vertical="center"/>
    </xf>
    <xf numFmtId="167" fontId="8" fillId="9" borderId="4" xfId="0" applyNumberFormat="1" applyFont="1" applyFill="1" applyBorder="1" applyAlignment="1">
      <alignment horizontal="center" vertical="center"/>
    </xf>
    <xf numFmtId="2" fontId="4" fillId="0" borderId="0" xfId="0" applyNumberFormat="1" applyFont="1" applyFill="1" applyBorder="1" applyAlignment="1">
      <alignment horizontal="justify" vertical="top" wrapText="1"/>
    </xf>
    <xf numFmtId="0" fontId="4" fillId="0" borderId="0" xfId="6" applyNumberFormat="1" applyFont="1" applyFill="1" applyAlignment="1">
      <alignment vertical="center"/>
    </xf>
    <xf numFmtId="0" fontId="8" fillId="0" borderId="4" xfId="6" applyNumberFormat="1" applyFont="1" applyFill="1" applyBorder="1" applyAlignment="1">
      <alignment horizontal="center" vertical="center" wrapText="1"/>
    </xf>
    <xf numFmtId="0" fontId="8" fillId="0" borderId="4" xfId="6" applyNumberFormat="1" applyFont="1" applyFill="1" applyBorder="1" applyAlignment="1">
      <alignment vertical="center" wrapText="1"/>
    </xf>
    <xf numFmtId="0" fontId="4" fillId="0" borderId="4" xfId="6" applyNumberFormat="1" applyFont="1" applyFill="1" applyBorder="1" applyAlignment="1">
      <alignment horizontal="center" vertical="center" wrapText="1"/>
    </xf>
    <xf numFmtId="0" fontId="4" fillId="0" borderId="4" xfId="6" applyNumberFormat="1" applyFont="1" applyFill="1" applyBorder="1" applyAlignment="1">
      <alignment horizontal="center" vertical="center"/>
    </xf>
    <xf numFmtId="43" fontId="4" fillId="0" borderId="4" xfId="6" applyNumberFormat="1" applyFont="1" applyFill="1" applyBorder="1" applyAlignment="1">
      <alignment horizontal="center" vertical="center"/>
    </xf>
    <xf numFmtId="0" fontId="4" fillId="0" borderId="4" xfId="6" applyNumberFormat="1" applyFont="1" applyFill="1" applyBorder="1" applyAlignment="1">
      <alignment vertical="center"/>
    </xf>
    <xf numFmtId="0" fontId="37" fillId="2" borderId="4" xfId="0" applyFont="1" applyFill="1" applyBorder="1" applyAlignment="1">
      <alignment vertical="center" wrapText="1"/>
    </xf>
    <xf numFmtId="0" fontId="37" fillId="0" borderId="4" xfId="0" applyFont="1" applyFill="1" applyBorder="1" applyAlignment="1">
      <alignment vertical="center" wrapText="1"/>
    </xf>
    <xf numFmtId="0" fontId="4" fillId="0" borderId="4" xfId="0" applyFont="1" applyFill="1" applyBorder="1" applyAlignment="1">
      <alignment horizontal="left" vertical="center" wrapText="1"/>
    </xf>
    <xf numFmtId="43" fontId="4" fillId="0" borderId="4" xfId="6" applyNumberFormat="1" applyFont="1" applyFill="1" applyBorder="1" applyAlignment="1">
      <alignment horizontal="center" vertical="center" wrapText="1"/>
    </xf>
    <xf numFmtId="43" fontId="4" fillId="0" borderId="4" xfId="6" applyNumberFormat="1" applyFont="1" applyFill="1" applyBorder="1" applyAlignment="1">
      <alignment vertical="center"/>
    </xf>
    <xf numFmtId="43" fontId="4" fillId="0" borderId="0" xfId="6" applyNumberFormat="1" applyFont="1" applyFill="1" applyAlignment="1">
      <alignment vertical="center"/>
    </xf>
    <xf numFmtId="165" fontId="4" fillId="0" borderId="0" xfId="6" applyNumberFormat="1" applyFont="1" applyFill="1" applyAlignment="1">
      <alignment vertical="center"/>
    </xf>
    <xf numFmtId="0" fontId="37" fillId="0" borderId="4" xfId="0" applyFont="1" applyFill="1" applyBorder="1" applyAlignment="1">
      <alignment horizontal="left" vertical="center" wrapText="1"/>
    </xf>
    <xf numFmtId="0" fontId="37" fillId="2" borderId="4" xfId="0" applyFont="1" applyFill="1" applyBorder="1" applyAlignment="1">
      <alignment horizontal="left" vertical="center" wrapText="1"/>
    </xf>
    <xf numFmtId="43" fontId="4" fillId="2" borderId="4" xfId="6" applyNumberFormat="1" applyFont="1" applyFill="1" applyBorder="1" applyAlignment="1">
      <alignment horizontal="center" vertical="center" wrapText="1"/>
    </xf>
    <xf numFmtId="0" fontId="4" fillId="0" borderId="4" xfId="6" applyNumberFormat="1" applyFont="1" applyFill="1" applyBorder="1" applyAlignment="1">
      <alignment vertical="center" wrapText="1"/>
    </xf>
    <xf numFmtId="0" fontId="4" fillId="2" borderId="4" xfId="6" applyNumberFormat="1" applyFont="1" applyFill="1" applyBorder="1" applyAlignment="1">
      <alignment vertical="center" wrapText="1"/>
    </xf>
    <xf numFmtId="0" fontId="4" fillId="0" borderId="4" xfId="0" applyFont="1" applyFill="1" applyBorder="1" applyAlignment="1">
      <alignment horizontal="center" vertical="center"/>
    </xf>
    <xf numFmtId="0" fontId="8" fillId="0" borderId="0" xfId="6" applyNumberFormat="1" applyFont="1" applyFill="1" applyAlignment="1">
      <alignment vertical="center"/>
    </xf>
    <xf numFmtId="0" fontId="8" fillId="0" borderId="4" xfId="6" applyNumberFormat="1" applyFont="1" applyFill="1" applyBorder="1" applyAlignment="1">
      <alignment horizontal="center" vertical="center"/>
    </xf>
    <xf numFmtId="43" fontId="4" fillId="0" borderId="4" xfId="6" applyNumberFormat="1" applyFont="1" applyFill="1" applyBorder="1" applyAlignment="1">
      <alignment vertical="center" wrapText="1"/>
    </xf>
    <xf numFmtId="166" fontId="8" fillId="0" borderId="4" xfId="6" applyNumberFormat="1" applyFont="1" applyFill="1" applyBorder="1" applyAlignment="1">
      <alignment horizontal="center" vertical="center" wrapText="1"/>
    </xf>
    <xf numFmtId="2" fontId="4" fillId="0" borderId="4" xfId="6" applyNumberFormat="1" applyFont="1" applyFill="1" applyBorder="1" applyAlignment="1">
      <alignment horizontal="center" vertical="center" wrapText="1"/>
    </xf>
    <xf numFmtId="0" fontId="8" fillId="0" borderId="4" xfId="6" quotePrefix="1" applyNumberFormat="1" applyFont="1" applyFill="1" applyBorder="1" applyAlignment="1">
      <alignment horizontal="center" vertical="center" wrapText="1"/>
    </xf>
    <xf numFmtId="166" fontId="8" fillId="0" borderId="4" xfId="6" quotePrefix="1" applyNumberFormat="1" applyFont="1" applyFill="1" applyBorder="1" applyAlignment="1">
      <alignment horizontal="center" vertical="center" wrapText="1"/>
    </xf>
    <xf numFmtId="2" fontId="8" fillId="0" borderId="4" xfId="6" applyNumberFormat="1" applyFont="1" applyFill="1" applyBorder="1" applyAlignment="1">
      <alignment horizontal="center" vertical="center" wrapText="1"/>
    </xf>
    <xf numFmtId="2" fontId="8" fillId="0" borderId="4" xfId="0" applyNumberFormat="1" applyFont="1" applyFill="1" applyBorder="1" applyAlignment="1">
      <alignment horizontal="center"/>
    </xf>
    <xf numFmtId="0" fontId="38" fillId="2" borderId="4" xfId="6" applyNumberFormat="1" applyFont="1" applyFill="1" applyBorder="1" applyAlignment="1">
      <alignment vertical="center" wrapText="1"/>
    </xf>
    <xf numFmtId="0" fontId="4" fillId="0" borderId="4" xfId="0" applyFont="1" applyFill="1" applyBorder="1" applyAlignment="1">
      <alignment horizontal="center"/>
    </xf>
    <xf numFmtId="0" fontId="37" fillId="0" borderId="4" xfId="6" applyNumberFormat="1" applyFont="1" applyFill="1" applyBorder="1" applyAlignment="1">
      <alignment vertical="center" wrapText="1"/>
    </xf>
    <xf numFmtId="43" fontId="39" fillId="0" borderId="4" xfId="6" applyNumberFormat="1" applyFont="1" applyFill="1" applyBorder="1" applyAlignment="1">
      <alignment horizontal="center" vertical="center" wrapText="1"/>
    </xf>
    <xf numFmtId="0" fontId="8" fillId="0" borderId="4" xfId="2" applyFont="1" applyFill="1" applyBorder="1" applyAlignment="1">
      <alignment horizontal="center" vertical="center"/>
    </xf>
    <xf numFmtId="0" fontId="8" fillId="0" borderId="4" xfId="2" applyFont="1" applyFill="1" applyBorder="1" applyAlignment="1">
      <alignment horizontal="left" vertical="center" wrapText="1"/>
    </xf>
    <xf numFmtId="0" fontId="4" fillId="0" borderId="4" xfId="0" applyFont="1" applyFill="1" applyBorder="1"/>
    <xf numFmtId="0" fontId="4" fillId="0" borderId="4" xfId="0" applyFont="1" applyFill="1" applyBorder="1" applyAlignment="1">
      <alignment horizontal="center" vertical="center" wrapText="1"/>
    </xf>
    <xf numFmtId="0" fontId="8" fillId="8" borderId="21" xfId="6" applyNumberFormat="1" applyFont="1" applyFill="1" applyBorder="1" applyAlignment="1">
      <alignment horizontal="center" vertical="center"/>
    </xf>
    <xf numFmtId="0" fontId="18" fillId="8" borderId="21" xfId="6" applyNumberFormat="1" applyFont="1" applyFill="1" applyBorder="1" applyAlignment="1">
      <alignment vertical="center"/>
    </xf>
    <xf numFmtId="0" fontId="18" fillId="8" borderId="8" xfId="6" applyNumberFormat="1" applyFont="1" applyFill="1" applyBorder="1" applyAlignment="1">
      <alignment vertical="center"/>
    </xf>
    <xf numFmtId="43" fontId="8" fillId="8" borderId="8" xfId="6" applyNumberFormat="1" applyFont="1" applyFill="1" applyBorder="1" applyAlignment="1">
      <alignment vertical="center"/>
    </xf>
    <xf numFmtId="0" fontId="18" fillId="8" borderId="6" xfId="6" applyNumberFormat="1" applyFont="1" applyFill="1" applyBorder="1" applyAlignment="1">
      <alignment horizontal="center" vertical="center"/>
    </xf>
    <xf numFmtId="0" fontId="18" fillId="8" borderId="21" xfId="6" applyNumberFormat="1" applyFont="1" applyFill="1" applyBorder="1" applyAlignment="1">
      <alignment horizontal="center" vertical="center"/>
    </xf>
    <xf numFmtId="0" fontId="4" fillId="2" borderId="4" xfId="6" applyNumberFormat="1" applyFont="1" applyFill="1" applyBorder="1" applyAlignment="1">
      <alignment horizontal="center" vertical="center"/>
    </xf>
    <xf numFmtId="0" fontId="8" fillId="2" borderId="4" xfId="6" applyNumberFormat="1" applyFont="1" applyFill="1" applyBorder="1" applyAlignment="1">
      <alignment horizontal="center" vertical="center" wrapText="1"/>
    </xf>
    <xf numFmtId="0" fontId="8" fillId="2" borderId="4" xfId="6" applyNumberFormat="1" applyFont="1" applyFill="1" applyBorder="1" applyAlignment="1">
      <alignment vertical="center" wrapText="1"/>
    </xf>
    <xf numFmtId="43" fontId="8" fillId="8" borderId="4" xfId="6" applyNumberFormat="1" applyFont="1" applyFill="1" applyBorder="1" applyAlignment="1">
      <alignment horizontal="center" vertical="center" wrapText="1"/>
    </xf>
    <xf numFmtId="0" fontId="18" fillId="2" borderId="6" xfId="6" applyNumberFormat="1" applyFont="1" applyFill="1" applyBorder="1" applyAlignment="1">
      <alignment vertical="center"/>
    </xf>
    <xf numFmtId="0" fontId="18" fillId="2" borderId="21" xfId="6" applyNumberFormat="1" applyFont="1" applyFill="1" applyBorder="1" applyAlignment="1">
      <alignment vertical="center"/>
    </xf>
    <xf numFmtId="43" fontId="39" fillId="2" borderId="21" xfId="6" applyNumberFormat="1" applyFont="1" applyFill="1" applyBorder="1" applyAlignment="1">
      <alignment horizontal="center" vertical="center" wrapText="1"/>
    </xf>
    <xf numFmtId="1" fontId="8" fillId="9" borderId="6" xfId="0" applyNumberFormat="1" applyFont="1" applyFill="1" applyBorder="1" applyAlignment="1">
      <alignment vertical="center"/>
    </xf>
    <xf numFmtId="1" fontId="8" fillId="9" borderId="21" xfId="0" applyNumberFormat="1" applyFont="1" applyFill="1" applyBorder="1" applyAlignment="1">
      <alignment vertical="center"/>
    </xf>
    <xf numFmtId="43" fontId="4" fillId="9" borderId="4" xfId="6" applyNumberFormat="1" applyFont="1" applyFill="1" applyBorder="1" applyAlignment="1">
      <alignment vertical="center"/>
    </xf>
    <xf numFmtId="1" fontId="8" fillId="9" borderId="4" xfId="0" applyNumberFormat="1" applyFont="1" applyFill="1" applyBorder="1" applyAlignment="1">
      <alignment vertical="center"/>
    </xf>
    <xf numFmtId="0" fontId="8" fillId="5" borderId="4" xfId="0" applyFont="1" applyFill="1" applyBorder="1" applyAlignment="1">
      <alignment horizontal="left" vertical="center" wrapText="1"/>
    </xf>
    <xf numFmtId="167" fontId="4" fillId="0" borderId="4" xfId="6" applyNumberFormat="1" applyFont="1" applyFill="1" applyBorder="1" applyAlignment="1">
      <alignment horizontal="center" vertical="center"/>
    </xf>
    <xf numFmtId="43" fontId="4" fillId="2" borderId="6" xfId="6" applyNumberFormat="1" applyFont="1" applyFill="1" applyBorder="1" applyAlignment="1">
      <alignment horizontal="center" vertical="center" wrapText="1"/>
    </xf>
    <xf numFmtId="0" fontId="4" fillId="0" borderId="4" xfId="34" applyFont="1" applyFill="1" applyBorder="1" applyAlignment="1">
      <alignment horizontal="center" vertical="center" wrapText="1"/>
    </xf>
    <xf numFmtId="43" fontId="4" fillId="0" borderId="6" xfId="6" applyNumberFormat="1" applyFont="1" applyFill="1" applyBorder="1" applyAlignment="1">
      <alignment horizontal="center" vertical="center" wrapText="1"/>
    </xf>
    <xf numFmtId="0" fontId="4" fillId="5" borderId="4" xfId="0" applyFont="1" applyFill="1" applyBorder="1" applyAlignment="1">
      <alignment horizontal="left" vertical="center" wrapText="1"/>
    </xf>
    <xf numFmtId="1" fontId="8" fillId="0" borderId="4" xfId="0" quotePrefix="1" applyNumberFormat="1" applyFont="1" applyFill="1" applyBorder="1" applyAlignment="1">
      <alignment horizontal="center" vertical="center"/>
    </xf>
    <xf numFmtId="1" fontId="8" fillId="0" borderId="4" xfId="0" applyNumberFormat="1" applyFont="1" applyFill="1" applyBorder="1" applyAlignment="1">
      <alignment horizontal="left" vertical="center" wrapText="1"/>
    </xf>
    <xf numFmtId="0" fontId="4" fillId="0" borderId="4" xfId="6" quotePrefix="1" applyNumberFormat="1" applyFont="1" applyFill="1" applyBorder="1" applyAlignment="1">
      <alignment horizontal="center" vertical="center" wrapText="1"/>
    </xf>
    <xf numFmtId="1" fontId="8" fillId="0" borderId="4" xfId="6" applyNumberFormat="1" applyFont="1" applyFill="1" applyBorder="1" applyAlignment="1">
      <alignment horizontal="center" vertical="center" wrapText="1"/>
    </xf>
    <xf numFmtId="0" fontId="18" fillId="8" borderId="21" xfId="17" applyFont="1" applyFill="1" applyBorder="1" applyAlignment="1">
      <alignment vertical="center"/>
    </xf>
    <xf numFmtId="0" fontId="18" fillId="8" borderId="8" xfId="17" applyFont="1" applyFill="1" applyBorder="1" applyAlignment="1">
      <alignment vertical="center"/>
    </xf>
    <xf numFmtId="0" fontId="8" fillId="7" borderId="6" xfId="6" applyNumberFormat="1" applyFont="1" applyFill="1" applyBorder="1" applyAlignment="1">
      <alignment vertical="center" wrapText="1"/>
    </xf>
    <xf numFmtId="0" fontId="36" fillId="7" borderId="21" xfId="6" applyNumberFormat="1" applyFont="1" applyFill="1" applyBorder="1" applyAlignment="1">
      <alignment vertical="center" wrapText="1"/>
    </xf>
    <xf numFmtId="0" fontId="8" fillId="10" borderId="6" xfId="6" applyNumberFormat="1" applyFont="1" applyFill="1" applyBorder="1" applyAlignment="1">
      <alignment horizontal="center" vertical="center" wrapText="1"/>
    </xf>
    <xf numFmtId="0" fontId="8" fillId="10" borderId="6" xfId="6" applyNumberFormat="1" applyFont="1" applyFill="1" applyBorder="1" applyAlignment="1">
      <alignment vertical="center" wrapText="1"/>
    </xf>
    <xf numFmtId="0" fontId="36" fillId="10" borderId="21" xfId="6" applyNumberFormat="1" applyFont="1" applyFill="1" applyBorder="1" applyAlignment="1">
      <alignment vertical="center" wrapText="1"/>
    </xf>
    <xf numFmtId="43" fontId="4" fillId="10" borderId="4" xfId="6" applyNumberFormat="1" applyFont="1" applyFill="1" applyBorder="1" applyAlignment="1">
      <alignment vertical="center"/>
    </xf>
    <xf numFmtId="166" fontId="8" fillId="0" borderId="4" xfId="34" quotePrefix="1" applyNumberFormat="1" applyFont="1" applyFill="1" applyBorder="1" applyAlignment="1">
      <alignment horizontal="center" vertical="top" wrapText="1"/>
    </xf>
    <xf numFmtId="0" fontId="36" fillId="0" borderId="4" xfId="0" applyFont="1" applyFill="1" applyBorder="1" applyAlignment="1">
      <alignment horizontal="left" vertical="top" wrapText="1"/>
    </xf>
    <xf numFmtId="0" fontId="4" fillId="0" borderId="4" xfId="0" applyFont="1" applyBorder="1" applyAlignment="1">
      <alignment horizontal="center" vertical="center"/>
    </xf>
    <xf numFmtId="166" fontId="4" fillId="0" borderId="4" xfId="34" applyNumberFormat="1" applyFont="1" applyFill="1" applyBorder="1" applyAlignment="1">
      <alignment horizontal="center" vertical="top" wrapText="1"/>
    </xf>
    <xf numFmtId="0" fontId="4" fillId="0" borderId="4" xfId="34" applyFont="1" applyFill="1" applyBorder="1" applyAlignment="1">
      <alignment vertical="top" wrapText="1"/>
    </xf>
    <xf numFmtId="0" fontId="4" fillId="0" borderId="6" xfId="34" applyFont="1" applyFill="1" applyBorder="1" applyAlignment="1">
      <alignment vertical="top" wrapText="1"/>
    </xf>
    <xf numFmtId="0" fontId="4" fillId="0" borderId="21" xfId="0" applyFont="1" applyBorder="1" applyAlignment="1">
      <alignment horizontal="center" vertical="center"/>
    </xf>
    <xf numFmtId="0" fontId="4" fillId="0" borderId="21" xfId="0" applyFont="1" applyFill="1" applyBorder="1" applyAlignment="1">
      <alignment horizontal="center" vertical="center"/>
    </xf>
    <xf numFmtId="43" fontId="4" fillId="5" borderId="21" xfId="4" quotePrefix="1" applyFont="1" applyFill="1" applyBorder="1" applyAlignment="1" applyProtection="1">
      <alignment horizontal="center" vertical="center"/>
    </xf>
    <xf numFmtId="1" fontId="8" fillId="0" borderId="4" xfId="6" quotePrefix="1" applyNumberFormat="1" applyFont="1" applyFill="1" applyBorder="1" applyAlignment="1">
      <alignment horizontal="center" vertical="center" wrapText="1"/>
    </xf>
    <xf numFmtId="43" fontId="4" fillId="5" borderId="4" xfId="4" quotePrefix="1" applyFont="1" applyFill="1" applyBorder="1" applyAlignment="1" applyProtection="1">
      <alignment horizontal="center" vertical="center"/>
    </xf>
    <xf numFmtId="43" fontId="4" fillId="2" borderId="21" xfId="6" applyNumberFormat="1" applyFont="1" applyFill="1" applyBorder="1" applyAlignment="1">
      <alignment horizontal="center" vertical="center" wrapText="1"/>
    </xf>
    <xf numFmtId="0" fontId="8" fillId="7" borderId="4" xfId="6" applyNumberFormat="1" applyFont="1" applyFill="1" applyBorder="1" applyAlignment="1">
      <alignment horizontal="center" vertical="center" wrapText="1"/>
    </xf>
    <xf numFmtId="0" fontId="4" fillId="7" borderId="21" xfId="6" applyNumberFormat="1" applyFont="1" applyFill="1" applyBorder="1" applyAlignment="1">
      <alignment vertical="center"/>
    </xf>
    <xf numFmtId="0" fontId="36" fillId="10" borderId="6" xfId="6" applyNumberFormat="1" applyFont="1" applyFill="1" applyBorder="1" applyAlignment="1">
      <alignment horizontal="center" vertical="center" wrapText="1"/>
    </xf>
    <xf numFmtId="0" fontId="36" fillId="10" borderId="6" xfId="6" applyNumberFormat="1" applyFont="1" applyFill="1" applyBorder="1" applyAlignment="1">
      <alignment vertical="center" wrapText="1"/>
    </xf>
    <xf numFmtId="0" fontId="4" fillId="0" borderId="4" xfId="0" applyNumberFormat="1" applyFont="1" applyFill="1" applyBorder="1" applyAlignment="1">
      <alignment horizontal="center" vertical="center"/>
    </xf>
    <xf numFmtId="43" fontId="4" fillId="0" borderId="7" xfId="6" applyNumberFormat="1" applyFont="1" applyFill="1" applyBorder="1" applyAlignment="1">
      <alignment vertical="center"/>
    </xf>
    <xf numFmtId="0" fontId="8" fillId="0" borderId="6" xfId="6" quotePrefix="1" applyNumberFormat="1" applyFont="1" applyFill="1" applyBorder="1" applyAlignment="1">
      <alignment horizontal="center" vertical="center" wrapText="1"/>
    </xf>
    <xf numFmtId="0" fontId="4" fillId="0" borderId="6" xfId="6" quotePrefix="1" applyNumberFormat="1" applyFont="1" applyFill="1" applyBorder="1" applyAlignment="1">
      <alignment horizontal="center" vertical="center" wrapText="1"/>
    </xf>
    <xf numFmtId="0" fontId="4" fillId="0" borderId="7" xfId="0" applyFont="1" applyFill="1" applyBorder="1" applyAlignment="1">
      <alignment horizontal="justify" vertical="top" wrapText="1"/>
    </xf>
    <xf numFmtId="0" fontId="4" fillId="0" borderId="4" xfId="0" applyFont="1" applyFill="1" applyBorder="1" applyAlignment="1">
      <alignment horizontal="justify" vertical="top" wrapText="1"/>
    </xf>
    <xf numFmtId="0" fontId="4" fillId="0" borderId="8" xfId="0" applyFont="1" applyFill="1" applyBorder="1" applyAlignment="1">
      <alignment horizontal="justify" vertical="top" wrapText="1"/>
    </xf>
    <xf numFmtId="0" fontId="4" fillId="0" borderId="4" xfId="15" applyNumberFormat="1" applyFont="1" applyFill="1" applyBorder="1" applyAlignment="1">
      <alignment vertical="center" wrapText="1"/>
    </xf>
    <xf numFmtId="43" fontId="8" fillId="8" borderId="8" xfId="68" applyNumberFormat="1" applyFont="1" applyFill="1" applyBorder="1" applyAlignment="1">
      <alignment vertical="center"/>
    </xf>
    <xf numFmtId="43" fontId="8" fillId="12" borderId="4" xfId="6" applyNumberFormat="1" applyFont="1" applyFill="1" applyBorder="1" applyAlignment="1">
      <alignment horizontal="center" vertical="center" wrapText="1"/>
    </xf>
    <xf numFmtId="0" fontId="4" fillId="12" borderId="8" xfId="0" applyFont="1" applyFill="1" applyBorder="1" applyAlignment="1">
      <alignment horizontal="justify" vertical="top" wrapText="1"/>
    </xf>
    <xf numFmtId="0" fontId="8" fillId="6" borderId="6" xfId="34" applyFont="1" applyFill="1" applyBorder="1" applyAlignment="1">
      <alignment vertical="top"/>
    </xf>
    <xf numFmtId="0" fontId="8" fillId="6" borderId="21" xfId="34" applyFont="1" applyFill="1" applyBorder="1" applyAlignment="1">
      <alignment vertical="top"/>
    </xf>
    <xf numFmtId="0" fontId="8" fillId="6" borderId="8" xfId="34" applyFont="1" applyFill="1" applyBorder="1" applyAlignment="1">
      <alignment vertical="top"/>
    </xf>
    <xf numFmtId="43" fontId="8" fillId="6" borderId="4" xfId="34" applyNumberFormat="1" applyFont="1" applyFill="1" applyBorder="1" applyAlignment="1">
      <alignment vertical="top"/>
    </xf>
    <xf numFmtId="0" fontId="4" fillId="6" borderId="8" xfId="34" applyFont="1" applyFill="1" applyBorder="1" applyAlignment="1">
      <alignment vertical="top" wrapText="1"/>
    </xf>
    <xf numFmtId="0" fontId="4" fillId="2" borderId="23" xfId="0" applyFont="1" applyFill="1" applyBorder="1" applyAlignment="1" applyProtection="1">
      <alignment horizontal="center" vertical="top"/>
    </xf>
    <xf numFmtId="0" fontId="4" fillId="2" borderId="0" xfId="0" applyFont="1" applyFill="1" applyBorder="1" applyAlignment="1" applyProtection="1">
      <alignment vertical="top"/>
    </xf>
    <xf numFmtId="0" fontId="4" fillId="2" borderId="0" xfId="0" applyFont="1" applyFill="1" applyBorder="1" applyAlignment="1" applyProtection="1">
      <alignment horizontal="center" vertical="top" wrapText="1"/>
    </xf>
    <xf numFmtId="0" fontId="4" fillId="2" borderId="0" xfId="0" applyFont="1" applyFill="1" applyBorder="1" applyAlignment="1" applyProtection="1">
      <alignment horizontal="center" vertical="center" wrapText="1"/>
    </xf>
    <xf numFmtId="0" fontId="4" fillId="2" borderId="0" xfId="0" applyFont="1" applyFill="1" applyBorder="1" applyAlignment="1" applyProtection="1">
      <alignment horizontal="left" vertical="top"/>
    </xf>
    <xf numFmtId="0" fontId="8" fillId="2" borderId="0" xfId="0" applyFont="1" applyFill="1" applyBorder="1"/>
    <xf numFmtId="0" fontId="4" fillId="2" borderId="0" xfId="0" applyFont="1" applyFill="1" applyBorder="1" applyAlignment="1" applyProtection="1">
      <alignment horizontal="left" vertical="top" wrapText="1"/>
    </xf>
    <xf numFmtId="0" fontId="4" fillId="2" borderId="0" xfId="0" applyFont="1" applyFill="1" applyBorder="1" applyAlignment="1" applyProtection="1">
      <alignment vertical="top" wrapText="1"/>
    </xf>
    <xf numFmtId="0" fontId="8" fillId="2" borderId="0" xfId="0" applyFont="1" applyFill="1" applyBorder="1" applyAlignment="1" applyProtection="1">
      <alignment wrapText="1"/>
    </xf>
    <xf numFmtId="0" fontId="4" fillId="2" borderId="0" xfId="0" applyFont="1" applyFill="1" applyBorder="1"/>
    <xf numFmtId="0" fontId="4" fillId="2" borderId="0" xfId="0" applyFont="1" applyFill="1" applyBorder="1" applyAlignment="1" applyProtection="1">
      <alignment horizontal="left"/>
    </xf>
    <xf numFmtId="0" fontId="8" fillId="2" borderId="0" xfId="0" applyFont="1" applyFill="1" applyBorder="1" applyAlignment="1" applyProtection="1">
      <alignment horizontal="left" wrapText="1"/>
    </xf>
    <xf numFmtId="0" fontId="8" fillId="2" borderId="0" xfId="0" applyFont="1" applyFill="1" applyBorder="1" applyAlignment="1" applyProtection="1">
      <alignment horizontal="left"/>
    </xf>
    <xf numFmtId="0" fontId="4" fillId="2" borderId="0" xfId="0" applyFont="1" applyFill="1" applyBorder="1" applyProtection="1"/>
    <xf numFmtId="0" fontId="8" fillId="2" borderId="0" xfId="0" applyFont="1" applyFill="1" applyBorder="1" applyAlignment="1" applyProtection="1">
      <alignment horizontal="left" wrapText="1"/>
      <protection locked="0"/>
    </xf>
    <xf numFmtId="0" fontId="8" fillId="2" borderId="0" xfId="0" applyFont="1" applyFill="1" applyBorder="1" applyAlignment="1" applyProtection="1">
      <alignment horizontal="left"/>
      <protection locked="0"/>
    </xf>
    <xf numFmtId="0" fontId="4" fillId="2" borderId="69" xfId="0" applyFont="1" applyFill="1" applyBorder="1" applyAlignment="1" applyProtection="1">
      <alignment horizontal="center" vertical="top"/>
    </xf>
    <xf numFmtId="0" fontId="8" fillId="5" borderId="22" xfId="0" applyFont="1" applyFill="1" applyBorder="1" applyAlignment="1" applyProtection="1">
      <alignment horizontal="left"/>
    </xf>
    <xf numFmtId="0" fontId="8" fillId="0" borderId="22" xfId="0" applyFont="1" applyFill="1" applyBorder="1" applyAlignment="1" applyProtection="1">
      <alignment horizontal="left"/>
      <protection locked="0"/>
    </xf>
    <xf numFmtId="0" fontId="4" fillId="2" borderId="22" xfId="0" applyFont="1" applyFill="1" applyBorder="1" applyAlignment="1" applyProtection="1">
      <alignment horizontal="left"/>
    </xf>
    <xf numFmtId="0" fontId="8" fillId="2" borderId="22" xfId="0" applyFont="1" applyFill="1" applyBorder="1" applyAlignment="1" applyProtection="1">
      <alignment horizontal="left" wrapText="1"/>
    </xf>
    <xf numFmtId="0" fontId="4" fillId="0" borderId="22" xfId="0" applyFont="1" applyBorder="1"/>
    <xf numFmtId="0" fontId="4" fillId="0" borderId="0" xfId="6" applyNumberFormat="1" applyFont="1" applyFill="1" applyAlignment="1">
      <alignment vertical="center" wrapText="1"/>
    </xf>
    <xf numFmtId="0" fontId="11" fillId="13" borderId="37" xfId="34" applyFont="1" applyFill="1" applyBorder="1" applyAlignment="1">
      <alignment vertical="top" wrapText="1"/>
    </xf>
    <xf numFmtId="0" fontId="7" fillId="13" borderId="37" xfId="8" applyFont="1" applyFill="1" applyBorder="1" applyAlignment="1" applyProtection="1">
      <alignment horizontal="justify" vertical="top" wrapText="1"/>
      <protection hidden="1"/>
    </xf>
    <xf numFmtId="0" fontId="7" fillId="13" borderId="37" xfId="8" applyFont="1" applyFill="1" applyBorder="1" applyAlignment="1" applyProtection="1">
      <alignment horizontal="center" vertical="center" wrapText="1"/>
      <protection hidden="1"/>
    </xf>
    <xf numFmtId="0" fontId="7" fillId="13" borderId="43" xfId="8" applyFont="1" applyFill="1" applyBorder="1" applyAlignment="1" applyProtection="1">
      <alignment horizontal="right" vertical="top" wrapText="1"/>
      <protection hidden="1"/>
    </xf>
    <xf numFmtId="0" fontId="4" fillId="2" borderId="0" xfId="0" applyFont="1" applyFill="1" applyBorder="1" applyAlignment="1" applyProtection="1">
      <alignment horizontal="center" vertical="top"/>
    </xf>
    <xf numFmtId="0" fontId="11" fillId="13" borderId="36" xfId="8" applyFont="1" applyFill="1" applyBorder="1" applyAlignment="1" applyProtection="1">
      <alignment horizontal="center" vertical="top" wrapText="1"/>
      <protection hidden="1"/>
    </xf>
    <xf numFmtId="0" fontId="8" fillId="0" borderId="4" xfId="8" applyFont="1" applyFill="1" applyBorder="1" applyAlignment="1" applyProtection="1">
      <alignment vertical="top" wrapText="1"/>
    </xf>
    <xf numFmtId="0" fontId="4" fillId="0" borderId="4" xfId="7" applyNumberFormat="1" applyFont="1" applyFill="1" applyBorder="1" applyAlignment="1">
      <alignment vertical="center"/>
    </xf>
    <xf numFmtId="0" fontId="4" fillId="0" borderId="4" xfId="8" applyFont="1" applyFill="1" applyBorder="1" applyAlignment="1" applyProtection="1">
      <alignment vertical="top" wrapText="1"/>
    </xf>
    <xf numFmtId="0" fontId="8" fillId="0" borderId="4" xfId="8" applyFont="1" applyFill="1" applyBorder="1" applyAlignment="1">
      <alignment vertical="top" wrapText="1"/>
    </xf>
    <xf numFmtId="0" fontId="8" fillId="0" borderId="4" xfId="59" applyFont="1" applyFill="1" applyBorder="1" applyAlignment="1" applyProtection="1">
      <alignment horizontal="left"/>
    </xf>
    <xf numFmtId="0" fontId="8" fillId="0" borderId="4" xfId="9" applyFont="1" applyFill="1" applyBorder="1" applyAlignment="1">
      <alignment horizontal="center" vertical="top" wrapText="1"/>
    </xf>
    <xf numFmtId="0" fontId="8" fillId="2" borderId="4" xfId="9" applyFont="1" applyFill="1" applyBorder="1" applyAlignment="1">
      <alignment horizontal="center" vertical="top" wrapText="1"/>
    </xf>
    <xf numFmtId="2" fontId="8" fillId="0" borderId="4" xfId="8" applyNumberFormat="1" applyFont="1" applyFill="1" applyBorder="1" applyAlignment="1" applyProtection="1">
      <alignment horizontal="center" vertical="top"/>
    </xf>
    <xf numFmtId="168" fontId="8" fillId="0" borderId="4" xfId="8"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8" fillId="2" borderId="4" xfId="9" applyFont="1" applyFill="1" applyBorder="1" applyAlignment="1">
      <alignment horizontal="center" vertical="center" wrapText="1"/>
    </xf>
    <xf numFmtId="2" fontId="8" fillId="0" borderId="4" xfId="9" applyNumberFormat="1" applyFont="1" applyFill="1" applyBorder="1" applyAlignment="1">
      <alignment horizontal="center" vertical="center" wrapText="1"/>
    </xf>
    <xf numFmtId="0" fontId="4" fillId="0" borderId="4" xfId="9" quotePrefix="1" applyFont="1" applyFill="1" applyBorder="1" applyAlignment="1">
      <alignment horizontal="center" vertical="top" wrapText="1"/>
    </xf>
    <xf numFmtId="0" fontId="4" fillId="0" borderId="4" xfId="9" quotePrefix="1" applyFont="1" applyFill="1" applyBorder="1" applyAlignment="1">
      <alignment horizontal="center" vertical="center" wrapText="1"/>
    </xf>
    <xf numFmtId="0" fontId="4" fillId="2" borderId="4" xfId="9" quotePrefix="1" applyFont="1" applyFill="1" applyBorder="1" applyAlignment="1">
      <alignment horizontal="center" vertical="center" wrapText="1"/>
    </xf>
    <xf numFmtId="2" fontId="4" fillId="0" borderId="4" xfId="9" applyNumberFormat="1" applyFont="1" applyFill="1" applyBorder="1" applyAlignment="1">
      <alignment horizontal="center" vertical="center" wrapText="1"/>
    </xf>
    <xf numFmtId="2" fontId="8" fillId="9" borderId="4" xfId="0" applyNumberFormat="1" applyFont="1" applyFill="1" applyBorder="1" applyAlignment="1">
      <alignment horizontal="center" vertical="center"/>
    </xf>
    <xf numFmtId="166" fontId="8" fillId="0" borderId="4" xfId="0" quotePrefix="1" applyNumberFormat="1" applyFont="1" applyFill="1" applyBorder="1" applyAlignment="1">
      <alignment horizontal="center" vertical="center"/>
    </xf>
    <xf numFmtId="1" fontId="8" fillId="2" borderId="4" xfId="0" applyNumberFormat="1" applyFont="1" applyFill="1" applyBorder="1" applyAlignment="1">
      <alignment horizontal="center" vertical="center"/>
    </xf>
    <xf numFmtId="2" fontId="8" fillId="2" borderId="4" xfId="0" applyNumberFormat="1" applyFont="1" applyFill="1" applyBorder="1" applyAlignment="1">
      <alignment horizontal="center" vertical="center"/>
    </xf>
    <xf numFmtId="0" fontId="4" fillId="2" borderId="4" xfId="6" applyNumberFormat="1" applyFont="1" applyFill="1" applyBorder="1" applyAlignment="1">
      <alignment horizontal="center" vertical="center" wrapText="1"/>
    </xf>
    <xf numFmtId="0" fontId="37" fillId="2" borderId="4" xfId="0" applyFont="1" applyFill="1" applyBorder="1" applyAlignment="1">
      <alignment horizontal="center" vertical="center" wrapText="1"/>
    </xf>
    <xf numFmtId="2" fontId="4" fillId="2" borderId="4" xfId="0" applyNumberFormat="1" applyFont="1" applyFill="1" applyBorder="1" applyAlignment="1">
      <alignment horizontal="center" vertical="center"/>
    </xf>
    <xf numFmtId="2" fontId="4" fillId="2" borderId="4" xfId="4" applyNumberFormat="1" applyFont="1" applyFill="1" applyBorder="1" applyAlignment="1" applyProtection="1">
      <alignment horizontal="center" vertical="center" wrapText="1"/>
      <protection hidden="1"/>
    </xf>
    <xf numFmtId="0" fontId="4" fillId="2" borderId="4" xfId="0" applyFont="1" applyFill="1" applyBorder="1" applyAlignment="1">
      <alignment horizontal="justify" vertical="top" wrapText="1"/>
    </xf>
    <xf numFmtId="2" fontId="4" fillId="0" borderId="4" xfId="4" applyNumberFormat="1" applyFont="1" applyFill="1" applyBorder="1" applyAlignment="1" applyProtection="1">
      <alignment horizontal="center" vertical="center" wrapText="1"/>
      <protection hidden="1"/>
    </xf>
    <xf numFmtId="0" fontId="4" fillId="0" borderId="4" xfId="0" applyFont="1" applyFill="1" applyBorder="1" applyAlignment="1">
      <alignment vertical="center" wrapText="1"/>
    </xf>
    <xf numFmtId="0" fontId="8" fillId="0" borderId="4" xfId="0" applyFont="1" applyFill="1" applyBorder="1" applyAlignment="1">
      <alignment horizontal="center" vertical="center"/>
    </xf>
    <xf numFmtId="0" fontId="8" fillId="0" borderId="4" xfId="0" applyFont="1" applyFill="1" applyBorder="1" applyAlignment="1">
      <alignment horizontal="left" vertical="center" wrapText="1"/>
    </xf>
    <xf numFmtId="0" fontId="8" fillId="0" borderId="4" xfId="6" applyNumberFormat="1" applyFont="1" applyFill="1" applyBorder="1" applyAlignment="1">
      <alignment vertical="center"/>
    </xf>
    <xf numFmtId="0" fontId="4" fillId="0" borderId="4" xfId="0" applyFont="1" applyFill="1" applyBorder="1" applyAlignment="1">
      <alignment horizontal="center" vertical="top" wrapText="1"/>
    </xf>
    <xf numFmtId="1" fontId="4" fillId="2" borderId="4" xfId="0" applyNumberFormat="1" applyFont="1" applyFill="1" applyBorder="1" applyAlignment="1">
      <alignment horizontal="center" vertical="center"/>
    </xf>
    <xf numFmtId="0" fontId="4" fillId="0" borderId="4" xfId="2" applyFont="1" applyFill="1" applyBorder="1" applyAlignment="1">
      <alignment horizontal="left" vertical="center" wrapText="1"/>
    </xf>
    <xf numFmtId="43" fontId="8" fillId="8" borderId="8" xfId="6" applyNumberFormat="1" applyFont="1" applyFill="1" applyBorder="1" applyAlignment="1">
      <alignment horizontal="center" vertical="center" wrapText="1"/>
    </xf>
    <xf numFmtId="1" fontId="8" fillId="9" borderId="4" xfId="0" applyNumberFormat="1" applyFont="1" applyFill="1" applyBorder="1" applyAlignment="1">
      <alignment horizontal="left" vertical="center" wrapText="1"/>
    </xf>
    <xf numFmtId="1" fontId="8" fillId="2" borderId="4" xfId="0" applyNumberFormat="1" applyFont="1" applyFill="1" applyBorder="1" applyAlignment="1">
      <alignment horizontal="left" vertical="center" wrapText="1"/>
    </xf>
    <xf numFmtId="1" fontId="4" fillId="2" borderId="4" xfId="0" applyNumberFormat="1" applyFont="1" applyFill="1" applyBorder="1" applyAlignment="1">
      <alignment horizontal="left" vertical="center" wrapText="1"/>
    </xf>
    <xf numFmtId="1" fontId="4" fillId="2" borderId="4" xfId="0" applyNumberFormat="1" applyFont="1" applyFill="1" applyBorder="1" applyAlignment="1">
      <alignment horizontal="center" vertical="center" wrapText="1"/>
    </xf>
    <xf numFmtId="1" fontId="4" fillId="0" borderId="4" xfId="0" applyNumberFormat="1" applyFont="1" applyFill="1" applyBorder="1" applyAlignment="1">
      <alignment horizontal="left" vertical="center" wrapText="1"/>
    </xf>
    <xf numFmtId="1" fontId="4" fillId="0" borderId="4" xfId="0" applyNumberFormat="1" applyFont="1" applyFill="1" applyBorder="1" applyAlignment="1">
      <alignment horizontal="center" vertical="center" wrapText="1"/>
    </xf>
    <xf numFmtId="2" fontId="4" fillId="2" borderId="4" xfId="6" applyNumberFormat="1" applyFont="1" applyFill="1" applyBorder="1" applyAlignment="1">
      <alignment horizontal="center" vertical="center" wrapText="1"/>
    </xf>
    <xf numFmtId="2" fontId="4" fillId="2" borderId="4" xfId="6" applyNumberFormat="1" applyFont="1" applyFill="1" applyBorder="1" applyAlignment="1">
      <alignment horizontal="left" vertical="center" wrapText="1"/>
    </xf>
    <xf numFmtId="1" fontId="4" fillId="2" borderId="4" xfId="6" applyNumberFormat="1" applyFont="1" applyFill="1" applyBorder="1" applyAlignment="1">
      <alignment horizontal="center" vertical="center" wrapText="1"/>
    </xf>
    <xf numFmtId="2" fontId="4" fillId="0" borderId="4" xfId="6" applyNumberFormat="1" applyFont="1" applyFill="1" applyBorder="1" applyAlignment="1">
      <alignment horizontal="left" vertical="center" wrapText="1"/>
    </xf>
    <xf numFmtId="1" fontId="8" fillId="2" borderId="4" xfId="0" quotePrefix="1" applyNumberFormat="1" applyFont="1" applyFill="1" applyBorder="1" applyAlignment="1">
      <alignment horizontal="center" vertical="center"/>
    </xf>
    <xf numFmtId="1" fontId="8" fillId="2" borderId="4" xfId="0" applyNumberFormat="1" applyFont="1" applyFill="1" applyBorder="1" applyAlignment="1">
      <alignment vertical="center"/>
    </xf>
    <xf numFmtId="0" fontId="4" fillId="10" borderId="4" xfId="0" applyFont="1" applyFill="1" applyBorder="1" applyAlignment="1">
      <alignment horizontal="justify" vertical="top" wrapText="1"/>
    </xf>
    <xf numFmtId="1" fontId="8" fillId="10" borderId="4" xfId="0" applyNumberFormat="1" applyFont="1" applyFill="1" applyBorder="1" applyAlignment="1">
      <alignment horizontal="center" vertical="center"/>
    </xf>
    <xf numFmtId="1" fontId="8" fillId="10" borderId="4" xfId="0" applyNumberFormat="1" applyFont="1" applyFill="1" applyBorder="1" applyAlignment="1">
      <alignment vertical="center"/>
    </xf>
    <xf numFmtId="43" fontId="8" fillId="10" borderId="4" xfId="0" applyNumberFormat="1" applyFont="1" applyFill="1" applyBorder="1" applyAlignment="1">
      <alignment vertical="center"/>
    </xf>
    <xf numFmtId="0" fontId="4" fillId="9" borderId="4" xfId="0" applyFont="1" applyFill="1" applyBorder="1" applyAlignment="1">
      <alignment horizontal="justify" vertical="top" wrapText="1"/>
    </xf>
    <xf numFmtId="0" fontId="4" fillId="5" borderId="4" xfId="0" applyFont="1" applyFill="1" applyBorder="1" applyAlignment="1">
      <alignment horizontal="center" vertical="center" wrapText="1"/>
    </xf>
    <xf numFmtId="166" fontId="4" fillId="0" borderId="4" xfId="6" applyNumberFormat="1" applyFont="1" applyFill="1" applyBorder="1" applyAlignment="1">
      <alignment horizontal="center" vertical="center" wrapText="1"/>
    </xf>
    <xf numFmtId="1" fontId="8" fillId="0" borderId="4" xfId="0" applyNumberFormat="1" applyFont="1" applyFill="1" applyBorder="1" applyAlignment="1">
      <alignment horizontal="left" vertical="center"/>
    </xf>
    <xf numFmtId="43" fontId="8" fillId="2" borderId="4" xfId="0" applyNumberFormat="1" applyFont="1" applyFill="1" applyBorder="1" applyAlignment="1">
      <alignment horizontal="center" vertical="center"/>
    </xf>
    <xf numFmtId="1" fontId="8" fillId="2" borderId="4" xfId="0" quotePrefix="1" applyNumberFormat="1" applyFont="1" applyFill="1" applyBorder="1" applyAlignment="1">
      <alignment horizontal="left" vertical="center"/>
    </xf>
    <xf numFmtId="0" fontId="8" fillId="7" borderId="4" xfId="6" applyNumberFormat="1" applyFont="1" applyFill="1" applyBorder="1" applyAlignment="1">
      <alignment vertical="center" wrapText="1"/>
    </xf>
    <xf numFmtId="0" fontId="36" fillId="7" borderId="4" xfId="6" applyNumberFormat="1" applyFont="1" applyFill="1" applyBorder="1" applyAlignment="1">
      <alignment vertical="center" wrapText="1"/>
    </xf>
    <xf numFmtId="0" fontId="36" fillId="7" borderId="4" xfId="6" applyNumberFormat="1" applyFont="1" applyFill="1" applyBorder="1" applyAlignment="1">
      <alignment horizontal="center" vertical="center" wrapText="1"/>
    </xf>
    <xf numFmtId="2" fontId="36" fillId="7" borderId="4" xfId="6" applyNumberFormat="1" applyFont="1" applyFill="1" applyBorder="1" applyAlignment="1">
      <alignment horizontal="center" vertical="center" wrapText="1"/>
    </xf>
    <xf numFmtId="0" fontId="8" fillId="10" borderId="4" xfId="6" applyNumberFormat="1" applyFont="1" applyFill="1" applyBorder="1" applyAlignment="1">
      <alignment horizontal="center" vertical="center" wrapText="1"/>
    </xf>
    <xf numFmtId="0" fontId="8" fillId="10" borderId="4" xfId="6" applyNumberFormat="1" applyFont="1" applyFill="1" applyBorder="1" applyAlignment="1">
      <alignment vertical="center" wrapText="1"/>
    </xf>
    <xf numFmtId="0" fontId="36" fillId="10" borderId="4" xfId="6" applyNumberFormat="1" applyFont="1" applyFill="1" applyBorder="1" applyAlignment="1">
      <alignment vertical="center" wrapText="1"/>
    </xf>
    <xf numFmtId="0" fontId="36" fillId="10" borderId="4" xfId="6" applyNumberFormat="1" applyFont="1" applyFill="1" applyBorder="1" applyAlignment="1">
      <alignment horizontal="center" vertical="center" wrapText="1"/>
    </xf>
    <xf numFmtId="2" fontId="36" fillId="10" borderId="4" xfId="6" applyNumberFormat="1" applyFont="1" applyFill="1" applyBorder="1" applyAlignment="1">
      <alignment horizontal="center" vertical="center" wrapText="1"/>
    </xf>
    <xf numFmtId="0" fontId="4" fillId="0" borderId="4" xfId="7" applyNumberFormat="1" applyFont="1" applyFill="1" applyBorder="1" applyAlignment="1">
      <alignment horizontal="center" vertical="center" wrapText="1"/>
    </xf>
    <xf numFmtId="1" fontId="4" fillId="0" borderId="4" xfId="6" applyNumberFormat="1" applyFont="1" applyFill="1" applyBorder="1" applyAlignment="1">
      <alignment horizontal="center" vertical="center" wrapText="1"/>
    </xf>
    <xf numFmtId="43" fontId="4" fillId="2" borderId="4" xfId="4" quotePrefix="1" applyFont="1" applyFill="1" applyBorder="1" applyAlignment="1" applyProtection="1">
      <alignment horizontal="center" vertical="center"/>
    </xf>
    <xf numFmtId="2" fontId="4" fillId="5" borderId="4" xfId="4" quotePrefix="1" applyNumberFormat="1" applyFont="1" applyFill="1" applyBorder="1" applyAlignment="1" applyProtection="1">
      <alignment horizontal="center" vertical="center"/>
    </xf>
    <xf numFmtId="0" fontId="4" fillId="0" borderId="4" xfId="7" applyNumberFormat="1" applyFont="1" applyFill="1" applyBorder="1" applyAlignment="1">
      <alignment horizontal="center" vertical="center"/>
    </xf>
    <xf numFmtId="0" fontId="8" fillId="0" borderId="4" xfId="2" applyFont="1" applyFill="1" applyBorder="1" applyAlignment="1">
      <alignment horizontal="center" vertical="center" wrapText="1"/>
    </xf>
    <xf numFmtId="43" fontId="4" fillId="2" borderId="4" xfId="1" applyFont="1" applyFill="1" applyBorder="1" applyAlignment="1">
      <alignment horizontal="center" vertical="center" wrapText="1"/>
    </xf>
    <xf numFmtId="2" fontId="4" fillId="0" borderId="4" xfId="7" applyNumberFormat="1" applyFont="1" applyFill="1" applyBorder="1" applyAlignment="1">
      <alignment horizontal="center" vertical="center" wrapText="1"/>
    </xf>
    <xf numFmtId="43" fontId="4" fillId="0" borderId="4" xfId="7" applyNumberFormat="1" applyFont="1" applyFill="1" applyBorder="1" applyAlignment="1">
      <alignment vertical="center"/>
    </xf>
    <xf numFmtId="166" fontId="4" fillId="0" borderId="4" xfId="0" applyNumberFormat="1" applyFont="1" applyFill="1" applyBorder="1" applyAlignment="1">
      <alignment horizontal="center" vertical="center" wrapText="1"/>
    </xf>
    <xf numFmtId="0" fontId="4" fillId="0" borderId="4" xfId="0" applyFont="1" applyFill="1" applyBorder="1" applyAlignment="1" applyProtection="1">
      <alignment vertical="top" wrapText="1"/>
      <protection locked="0"/>
    </xf>
    <xf numFmtId="3" fontId="4" fillId="0" borderId="4" xfId="0" applyNumberFormat="1" applyFont="1" applyFill="1" applyBorder="1" applyAlignment="1">
      <alignment horizontal="center" vertical="center" wrapText="1"/>
    </xf>
    <xf numFmtId="43" fontId="4" fillId="2" borderId="4" xfId="4" applyFont="1" applyFill="1" applyBorder="1" applyAlignment="1" applyProtection="1">
      <alignment horizontal="center" vertical="center" wrapText="1"/>
      <protection locked="0"/>
    </xf>
    <xf numFmtId="2" fontId="4" fillId="0" borderId="4" xfId="4" applyNumberFormat="1" applyFont="1" applyBorder="1" applyAlignment="1" applyProtection="1">
      <alignment horizontal="center" vertical="center" wrapText="1"/>
      <protection hidden="1"/>
    </xf>
    <xf numFmtId="0" fontId="8" fillId="0" borderId="4" xfId="0" applyFont="1" applyBorder="1" applyAlignment="1">
      <alignment horizontal="center" vertical="center" wrapText="1"/>
    </xf>
    <xf numFmtId="0" fontId="8" fillId="0" borderId="4" xfId="0" applyFont="1" applyBorder="1" applyAlignment="1">
      <alignment horizontal="left" vertical="center" wrapText="1"/>
    </xf>
    <xf numFmtId="0" fontId="4" fillId="0" borderId="4"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4" xfId="0" applyFont="1" applyFill="1" applyBorder="1" applyAlignment="1">
      <alignment horizontal="left" vertical="center" wrapText="1"/>
    </xf>
    <xf numFmtId="0" fontId="4" fillId="2" borderId="4" xfId="0" applyFont="1" applyFill="1" applyBorder="1" applyAlignment="1" applyProtection="1">
      <alignment vertical="top" wrapText="1"/>
      <protection locked="0"/>
    </xf>
    <xf numFmtId="0" fontId="4" fillId="2" borderId="4" xfId="0" applyNumberFormat="1" applyFont="1" applyFill="1" applyBorder="1" applyAlignment="1">
      <alignment horizontal="center" vertical="center" wrapText="1"/>
    </xf>
    <xf numFmtId="0" fontId="4" fillId="2" borderId="4" xfId="7" applyNumberFormat="1" applyFont="1" applyFill="1" applyBorder="1" applyAlignment="1">
      <alignment vertical="center"/>
    </xf>
    <xf numFmtId="43" fontId="4" fillId="2" borderId="4" xfId="7" applyNumberFormat="1" applyFont="1" applyFill="1" applyBorder="1" applyAlignment="1">
      <alignment vertical="center"/>
    </xf>
    <xf numFmtId="0" fontId="8" fillId="0" borderId="4" xfId="0" applyFont="1" applyFill="1" applyBorder="1" applyAlignment="1">
      <alignment horizontal="center" vertical="top" wrapText="1"/>
    </xf>
    <xf numFmtId="0" fontId="8" fillId="0" borderId="4" xfId="0" applyFont="1" applyBorder="1" applyAlignment="1">
      <alignment horizontal="left" vertical="top" wrapText="1"/>
    </xf>
    <xf numFmtId="0" fontId="4" fillId="2" borderId="4" xfId="0" applyFont="1" applyFill="1" applyBorder="1" applyAlignment="1">
      <alignment horizontal="center" vertical="top" wrapText="1"/>
    </xf>
    <xf numFmtId="2" fontId="4" fillId="0" borderId="4" xfId="0" applyNumberFormat="1" applyFont="1" applyFill="1" applyBorder="1" applyAlignment="1">
      <alignment horizontal="center" vertical="top" wrapText="1"/>
    </xf>
    <xf numFmtId="43" fontId="4" fillId="2" borderId="4" xfId="4" applyFont="1" applyFill="1" applyBorder="1" applyAlignment="1" applyProtection="1">
      <alignment horizontal="center" vertical="center" wrapText="1"/>
      <protection hidden="1"/>
    </xf>
    <xf numFmtId="0" fontId="8" fillId="0" borderId="4" xfId="0" applyFont="1" applyFill="1" applyBorder="1" applyAlignment="1">
      <alignment horizontal="center" vertical="center" wrapText="1"/>
    </xf>
    <xf numFmtId="0" fontId="38" fillId="2" borderId="4" xfId="0" applyFont="1" applyFill="1" applyBorder="1" applyAlignment="1" applyProtection="1">
      <alignment horizontal="left" vertical="center" wrapText="1"/>
      <protection hidden="1"/>
    </xf>
    <xf numFmtId="0" fontId="4" fillId="0" borderId="4" xfId="0" applyFont="1" applyBorder="1" applyAlignment="1" applyProtection="1">
      <alignment horizontal="justify" vertical="top" wrapText="1"/>
      <protection hidden="1"/>
    </xf>
    <xf numFmtId="0" fontId="4" fillId="0" borderId="4" xfId="0" applyNumberFormat="1" applyFont="1" applyBorder="1" applyAlignment="1" applyProtection="1">
      <alignment horizontal="center" vertical="center" wrapText="1"/>
      <protection hidden="1"/>
    </xf>
    <xf numFmtId="2" fontId="4" fillId="0" borderId="4" xfId="4" applyNumberFormat="1" applyFont="1" applyFill="1" applyBorder="1" applyAlignment="1" applyProtection="1">
      <alignment horizontal="center" vertical="center" wrapText="1"/>
      <protection locked="0"/>
    </xf>
    <xf numFmtId="0" fontId="4" fillId="0" borderId="4" xfId="0" applyFont="1" applyFill="1" applyBorder="1" applyAlignment="1" applyProtection="1">
      <alignment horizontal="justify" vertical="top" wrapText="1"/>
      <protection hidden="1"/>
    </xf>
    <xf numFmtId="0" fontId="8" fillId="0" borderId="4" xfId="0" applyFont="1" applyFill="1" applyBorder="1" applyAlignment="1" applyProtection="1">
      <alignment horizontal="justify" vertical="top" wrapText="1"/>
      <protection locked="0"/>
    </xf>
    <xf numFmtId="43" fontId="4" fillId="2" borderId="4" xfId="7" applyNumberFormat="1" applyFont="1" applyFill="1" applyBorder="1" applyAlignment="1">
      <alignment horizontal="center" vertical="center"/>
    </xf>
    <xf numFmtId="0" fontId="4" fillId="2" borderId="4" xfId="0" applyFont="1" applyFill="1" applyBorder="1" applyAlignment="1">
      <alignment horizontal="left" vertical="top" wrapText="1"/>
    </xf>
    <xf numFmtId="0" fontId="38" fillId="2" borderId="4" xfId="0" applyFont="1" applyFill="1" applyBorder="1" applyAlignment="1">
      <alignment horizontal="left" vertical="center" wrapText="1"/>
    </xf>
    <xf numFmtId="0" fontId="4" fillId="2" borderId="4" xfId="7" applyNumberFormat="1" applyFont="1" applyFill="1" applyBorder="1" applyAlignment="1">
      <alignment horizontal="center" vertical="center"/>
    </xf>
    <xf numFmtId="1" fontId="4" fillId="0" borderId="4" xfId="7" applyNumberFormat="1" applyFont="1" applyFill="1" applyBorder="1" applyAlignment="1">
      <alignment horizontal="center" vertical="center"/>
    </xf>
    <xf numFmtId="4" fontId="4" fillId="0" borderId="4" xfId="7" applyNumberFormat="1" applyFont="1" applyFill="1" applyBorder="1" applyAlignment="1">
      <alignment vertical="center"/>
    </xf>
    <xf numFmtId="0" fontId="4" fillId="0" borderId="4" xfId="7" applyNumberFormat="1" applyFont="1" applyFill="1" applyBorder="1" applyAlignment="1">
      <alignment vertical="center" wrapText="1"/>
    </xf>
    <xf numFmtId="2" fontId="4" fillId="0" borderId="4" xfId="0" applyNumberFormat="1" applyFont="1" applyFill="1" applyBorder="1" applyAlignment="1">
      <alignment horizontal="center" vertical="center" wrapText="1"/>
    </xf>
    <xf numFmtId="166" fontId="4" fillId="0" borderId="4" xfId="63" applyNumberFormat="1" applyFont="1" applyFill="1" applyBorder="1" applyAlignment="1">
      <alignment horizontal="left" vertical="top" wrapText="1"/>
    </xf>
    <xf numFmtId="0" fontId="4" fillId="2" borderId="4" xfId="63" applyFont="1" applyFill="1" applyBorder="1" applyAlignment="1">
      <alignment horizontal="left" vertical="top" wrapText="1"/>
    </xf>
    <xf numFmtId="2" fontId="4" fillId="2" borderId="4" xfId="1" applyNumberFormat="1" applyFont="1" applyFill="1" applyBorder="1" applyAlignment="1" applyProtection="1">
      <alignment horizontal="center" vertical="center" wrapText="1"/>
      <protection locked="0"/>
    </xf>
    <xf numFmtId="0" fontId="4" fillId="2" borderId="4" xfId="7" applyNumberFormat="1" applyFont="1" applyFill="1" applyBorder="1" applyAlignment="1">
      <alignment vertical="center" wrapText="1"/>
    </xf>
    <xf numFmtId="0" fontId="4" fillId="2" borderId="6" xfId="0" applyFont="1" applyFill="1" applyBorder="1" applyAlignment="1">
      <alignment horizontal="center" vertical="center" wrapText="1"/>
    </xf>
    <xf numFmtId="43" fontId="4" fillId="2" borderId="8" xfId="7" applyNumberFormat="1" applyFont="1" applyFill="1" applyBorder="1" applyAlignment="1">
      <alignment horizontal="center" vertical="center"/>
    </xf>
    <xf numFmtId="2" fontId="4" fillId="2" borderId="8" xfId="1" applyNumberFormat="1" applyFont="1" applyFill="1" applyBorder="1" applyAlignment="1" applyProtection="1">
      <alignment horizontal="center" vertical="center" wrapText="1"/>
      <protection locked="0"/>
    </xf>
    <xf numFmtId="0" fontId="4" fillId="2" borderId="0" xfId="7" applyNumberFormat="1" applyFont="1" applyFill="1" applyBorder="1" applyAlignment="1">
      <alignment vertical="center" wrapText="1"/>
    </xf>
    <xf numFmtId="0" fontId="4" fillId="2" borderId="0" xfId="7" applyNumberFormat="1" applyFont="1" applyFill="1" applyBorder="1" applyAlignment="1">
      <alignment vertical="center"/>
    </xf>
    <xf numFmtId="43" fontId="8" fillId="8" borderId="8" xfId="6" applyNumberFormat="1" applyFont="1" applyFill="1" applyBorder="1" applyAlignment="1">
      <alignment horizontal="center" vertical="center"/>
    </xf>
    <xf numFmtId="0" fontId="4" fillId="0" borderId="4" xfId="63" applyFont="1" applyFill="1" applyBorder="1" applyAlignment="1">
      <alignment horizontal="left" vertical="top" wrapText="1"/>
    </xf>
    <xf numFmtId="0" fontId="8" fillId="0" borderId="4" xfId="0" applyFont="1" applyFill="1" applyBorder="1" applyAlignment="1">
      <alignment horizontal="left" vertical="top" wrapText="1"/>
    </xf>
    <xf numFmtId="0" fontId="4" fillId="11" borderId="4" xfId="0" applyFont="1" applyFill="1" applyBorder="1" applyAlignment="1">
      <alignment horizontal="justify" vertical="top" wrapText="1"/>
    </xf>
    <xf numFmtId="1" fontId="8" fillId="0" borderId="4" xfId="0" applyNumberFormat="1" applyFont="1" applyFill="1" applyBorder="1" applyAlignment="1">
      <alignment horizontal="center" vertical="center" wrapText="1"/>
    </xf>
    <xf numFmtId="0" fontId="8" fillId="0" borderId="4" xfId="0" quotePrefix="1" applyFont="1" applyBorder="1" applyAlignment="1" applyProtection="1">
      <alignment horizontal="center" vertical="top" wrapText="1"/>
      <protection hidden="1"/>
    </xf>
    <xf numFmtId="0" fontId="4" fillId="0" borderId="4" xfId="0" applyFont="1" applyBorder="1" applyAlignment="1" applyProtection="1">
      <alignment horizontal="center" vertical="top" wrapText="1"/>
      <protection hidden="1"/>
    </xf>
    <xf numFmtId="0" fontId="4" fillId="2" borderId="4" xfId="0" applyFont="1" applyFill="1" applyBorder="1" applyAlignment="1">
      <alignment horizontal="center" vertical="center"/>
    </xf>
    <xf numFmtId="1" fontId="4" fillId="2" borderId="4" xfId="7" applyNumberFormat="1" applyFont="1" applyFill="1" applyBorder="1" applyAlignment="1">
      <alignment horizontal="center" vertical="center"/>
    </xf>
    <xf numFmtId="2" fontId="4" fillId="2" borderId="4" xfId="7" applyNumberFormat="1" applyFont="1" applyFill="1" applyBorder="1" applyAlignment="1">
      <alignment horizontal="center" vertical="center" wrapText="1"/>
    </xf>
    <xf numFmtId="2" fontId="4" fillId="0" borderId="4" xfId="1" applyNumberFormat="1" applyFont="1" applyFill="1" applyBorder="1" applyAlignment="1" applyProtection="1">
      <alignment horizontal="center" vertical="center" wrapText="1"/>
      <protection locked="0"/>
    </xf>
    <xf numFmtId="0" fontId="4" fillId="0" borderId="4" xfId="0" applyFont="1" applyFill="1" applyBorder="1" applyAlignment="1">
      <alignment vertical="top" wrapText="1"/>
    </xf>
    <xf numFmtId="43" fontId="8" fillId="0" borderId="4" xfId="6" applyNumberFormat="1" applyFont="1" applyFill="1" applyBorder="1" applyAlignment="1">
      <alignment horizontal="center" vertical="center" wrapText="1"/>
    </xf>
    <xf numFmtId="0" fontId="8" fillId="0" borderId="4" xfId="0" applyFont="1" applyBorder="1" applyAlignment="1" applyProtection="1">
      <alignment horizontal="center" vertical="top" wrapText="1"/>
      <protection hidden="1"/>
    </xf>
    <xf numFmtId="0" fontId="8" fillId="0" borderId="4" xfId="0" applyFont="1" applyBorder="1" applyAlignment="1" applyProtection="1">
      <alignment horizontal="left" vertical="top" wrapText="1"/>
      <protection hidden="1"/>
    </xf>
    <xf numFmtId="0" fontId="4" fillId="0" borderId="4" xfId="0" applyFont="1" applyBorder="1" applyAlignment="1" applyProtection="1">
      <alignment horizontal="center" vertical="center" wrapText="1"/>
      <protection hidden="1"/>
    </xf>
    <xf numFmtId="0" fontId="36" fillId="2" borderId="4" xfId="0" applyFont="1" applyFill="1" applyBorder="1" applyAlignment="1" applyProtection="1">
      <alignment horizontal="center" vertical="top"/>
    </xf>
    <xf numFmtId="2" fontId="36" fillId="5" borderId="4" xfId="0" applyNumberFormat="1" applyFont="1" applyFill="1" applyBorder="1" applyAlignment="1" applyProtection="1">
      <alignment horizontal="center" vertical="top"/>
    </xf>
    <xf numFmtId="0" fontId="8" fillId="6" borderId="4" xfId="34" applyFont="1" applyFill="1" applyBorder="1" applyAlignment="1">
      <alignment vertical="top"/>
    </xf>
    <xf numFmtId="0" fontId="8" fillId="6" borderId="4" xfId="34" applyFont="1" applyFill="1" applyBorder="1" applyAlignment="1">
      <alignment horizontal="center" vertical="top"/>
    </xf>
    <xf numFmtId="2" fontId="4" fillId="0" borderId="4" xfId="7" applyNumberFormat="1" applyFont="1" applyFill="1" applyBorder="1" applyAlignment="1">
      <alignment horizontal="center" vertical="center"/>
    </xf>
    <xf numFmtId="0" fontId="4" fillId="0" borderId="8" xfId="7" applyNumberFormat="1" applyFont="1" applyFill="1" applyBorder="1" applyAlignment="1">
      <alignment vertical="center"/>
    </xf>
    <xf numFmtId="0" fontId="4" fillId="2" borderId="3" xfId="9" applyFont="1" applyFill="1" applyBorder="1" applyAlignment="1">
      <alignment horizontal="justify" vertical="top" wrapText="1"/>
    </xf>
    <xf numFmtId="0" fontId="4" fillId="2" borderId="3" xfId="9" applyFont="1" applyFill="1" applyBorder="1" applyAlignment="1">
      <alignment horizontal="justify" vertical="center" wrapText="1"/>
    </xf>
    <xf numFmtId="0" fontId="4" fillId="2" borderId="3" xfId="9" applyFont="1" applyFill="1" applyBorder="1" applyAlignment="1">
      <alignment horizontal="center" vertical="center" wrapText="1"/>
    </xf>
    <xf numFmtId="0" fontId="4" fillId="2" borderId="3" xfId="9" applyFont="1" applyFill="1" applyBorder="1" applyAlignment="1">
      <alignment horizontal="center" vertical="top" wrapText="1"/>
    </xf>
    <xf numFmtId="2" fontId="4" fillId="2" borderId="3" xfId="9" applyNumberFormat="1" applyFont="1" applyFill="1" applyBorder="1" applyAlignment="1">
      <alignment horizontal="center" vertical="top" wrapText="1"/>
    </xf>
    <xf numFmtId="0" fontId="4" fillId="0" borderId="3" xfId="7" applyNumberFormat="1" applyFont="1" applyFill="1" applyBorder="1" applyAlignment="1">
      <alignment vertical="center"/>
    </xf>
    <xf numFmtId="0" fontId="4" fillId="2" borderId="0" xfId="9" applyFont="1" applyFill="1" applyBorder="1" applyAlignment="1">
      <alignment horizontal="center" vertical="top"/>
    </xf>
    <xf numFmtId="0" fontId="4" fillId="2" borderId="0" xfId="9" applyFont="1" applyFill="1" applyBorder="1" applyAlignment="1">
      <alignment horizontal="left" vertical="center" wrapText="1"/>
    </xf>
    <xf numFmtId="0" fontId="4" fillId="2" borderId="0" xfId="9" applyFont="1" applyFill="1" applyBorder="1" applyAlignment="1">
      <alignment horizontal="left" vertical="top" wrapText="1"/>
    </xf>
    <xf numFmtId="0" fontId="4" fillId="2" borderId="0" xfId="9" applyFont="1" applyFill="1" applyBorder="1" applyAlignment="1">
      <alignment horizontal="center" vertical="top" wrapText="1"/>
    </xf>
    <xf numFmtId="2" fontId="4" fillId="2" borderId="0" xfId="9" applyNumberFormat="1" applyFont="1" applyFill="1" applyBorder="1" applyAlignment="1">
      <alignment horizontal="center" vertical="top" wrapText="1"/>
    </xf>
    <xf numFmtId="0" fontId="4" fillId="0" borderId="0" xfId="7" applyNumberFormat="1" applyFont="1" applyFill="1" applyBorder="1" applyAlignment="1">
      <alignment vertical="center"/>
    </xf>
    <xf numFmtId="0" fontId="4" fillId="2" borderId="0" xfId="9" applyFont="1" applyFill="1" applyBorder="1" applyAlignment="1">
      <alignment horizontal="justify" vertical="top" wrapText="1"/>
    </xf>
    <xf numFmtId="0" fontId="8" fillId="2" borderId="0" xfId="0" applyFont="1" applyFill="1" applyBorder="1" applyAlignment="1" applyProtection="1">
      <alignment horizontal="center" wrapText="1"/>
    </xf>
    <xf numFmtId="0" fontId="4" fillId="2" borderId="0" xfId="0" applyFont="1" applyFill="1" applyBorder="1" applyAlignment="1" applyProtection="1">
      <alignment horizontal="center"/>
    </xf>
    <xf numFmtId="0" fontId="4" fillId="0" borderId="0" xfId="8" applyFont="1" applyBorder="1" applyAlignment="1">
      <alignment horizontal="justify" vertical="top" wrapText="1"/>
    </xf>
    <xf numFmtId="0" fontId="4" fillId="0" borderId="0" xfId="8" applyFont="1" applyAlignment="1">
      <alignment horizontal="justify" vertical="top" wrapText="1"/>
    </xf>
    <xf numFmtId="0" fontId="8" fillId="5" borderId="0" xfId="8" applyFont="1" applyFill="1" applyAlignment="1" applyProtection="1">
      <alignment horizontal="center" vertical="center" wrapText="1"/>
    </xf>
    <xf numFmtId="0" fontId="4" fillId="0" borderId="0" xfId="8" applyFont="1"/>
    <xf numFmtId="0" fontId="8" fillId="0" borderId="0" xfId="8" applyFont="1" applyBorder="1" applyAlignment="1">
      <alignment horizontal="justify" vertical="top" wrapText="1"/>
    </xf>
    <xf numFmtId="0" fontId="4" fillId="5" borderId="0" xfId="59" applyFont="1" applyFill="1" applyAlignment="1" applyProtection="1">
      <alignment horizontal="left"/>
    </xf>
    <xf numFmtId="0" fontId="4" fillId="0" borderId="0" xfId="63" applyFont="1" applyAlignment="1">
      <alignment vertical="top" wrapText="1"/>
    </xf>
    <xf numFmtId="0" fontId="4" fillId="0" borderId="0" xfId="63" applyFont="1"/>
    <xf numFmtId="0" fontId="8" fillId="5" borderId="0" xfId="59" applyFont="1" applyFill="1" applyAlignment="1" applyProtection="1">
      <alignment horizontal="left"/>
    </xf>
    <xf numFmtId="0" fontId="4" fillId="0" borderId="0" xfId="8" applyFont="1" applyAlignment="1">
      <alignment vertical="top" wrapText="1"/>
    </xf>
    <xf numFmtId="0" fontId="8" fillId="0" borderId="0" xfId="8" applyFont="1" applyBorder="1" applyAlignment="1">
      <alignment horizontal="center" vertical="top" wrapText="1"/>
    </xf>
    <xf numFmtId="0" fontId="8" fillId="0" borderId="27" xfId="8" applyFont="1" applyBorder="1" applyAlignment="1">
      <alignment horizontal="center" vertical="top" wrapText="1"/>
    </xf>
    <xf numFmtId="0" fontId="8" fillId="0" borderId="28" xfId="8" applyFont="1" applyBorder="1" applyAlignment="1">
      <alignment horizontal="center" vertical="top" wrapText="1"/>
    </xf>
    <xf numFmtId="0" fontId="4" fillId="0" borderId="0" xfId="8" applyFont="1" applyBorder="1" applyAlignment="1">
      <alignment horizontal="center" vertical="top"/>
    </xf>
    <xf numFmtId="0" fontId="8" fillId="0" borderId="13" xfId="8" applyFont="1" applyBorder="1" applyAlignment="1">
      <alignment horizontal="center" vertical="top"/>
    </xf>
    <xf numFmtId="0" fontId="8" fillId="0" borderId="2" xfId="57" applyFont="1" applyBorder="1" applyAlignment="1">
      <alignment horizontal="center" vertical="center"/>
    </xf>
    <xf numFmtId="0" fontId="8" fillId="0" borderId="2" xfId="8" applyFont="1" applyBorder="1" applyAlignment="1">
      <alignment horizontal="center" vertical="top" wrapText="1"/>
    </xf>
    <xf numFmtId="0" fontId="8" fillId="0" borderId="2" xfId="8" applyFont="1" applyBorder="1" applyAlignment="1">
      <alignment horizontal="center"/>
    </xf>
    <xf numFmtId="0" fontId="8" fillId="0" borderId="14" xfId="8" applyFont="1" applyBorder="1" applyAlignment="1">
      <alignment horizontal="center"/>
    </xf>
    <xf numFmtId="0" fontId="4" fillId="0" borderId="0" xfId="8" applyFont="1" applyBorder="1"/>
    <xf numFmtId="0" fontId="4" fillId="0" borderId="4" xfId="58" applyFont="1" applyFill="1" applyBorder="1" applyAlignment="1">
      <alignment horizontal="left" vertical="top" wrapText="1"/>
    </xf>
    <xf numFmtId="0" fontId="4" fillId="0" borderId="4" xfId="58" applyFont="1" applyFill="1" applyBorder="1" applyAlignment="1">
      <alignment horizontal="center" vertical="top" wrapText="1"/>
    </xf>
    <xf numFmtId="43" fontId="4" fillId="0" borderId="6" xfId="4" applyFont="1" applyFill="1" applyBorder="1" applyAlignment="1">
      <alignment horizontal="center" vertical="top" wrapText="1"/>
    </xf>
    <xf numFmtId="43" fontId="4" fillId="0" borderId="16" xfId="4" applyFont="1" applyFill="1" applyBorder="1" applyAlignment="1">
      <alignment horizontal="center" vertical="top" wrapText="1"/>
    </xf>
    <xf numFmtId="0" fontId="4" fillId="0" borderId="6" xfId="58" applyFont="1" applyFill="1" applyBorder="1" applyAlignment="1">
      <alignment horizontal="left" vertical="top" wrapText="1"/>
    </xf>
    <xf numFmtId="0" fontId="8" fillId="0" borderId="9" xfId="8" applyFont="1" applyBorder="1" applyAlignment="1">
      <alignment vertical="top" wrapText="1"/>
    </xf>
    <xf numFmtId="0" fontId="8" fillId="0" borderId="6" xfId="8" applyFont="1" applyBorder="1" applyAlignment="1">
      <alignment vertical="top" wrapText="1"/>
    </xf>
    <xf numFmtId="0" fontId="4" fillId="0" borderId="4" xfId="57" applyFont="1" applyFill="1" applyBorder="1" applyAlignment="1">
      <alignment horizontal="center" vertical="center" wrapText="1"/>
    </xf>
    <xf numFmtId="43" fontId="4" fillId="0" borderId="4" xfId="4" applyFont="1" applyBorder="1" applyAlignment="1">
      <alignment horizontal="center" vertical="top"/>
    </xf>
    <xf numFmtId="43" fontId="8" fillId="0" borderId="18" xfId="4" applyFont="1" applyBorder="1" applyAlignment="1">
      <alignment horizontal="center" vertical="top"/>
    </xf>
    <xf numFmtId="0" fontId="4" fillId="0" borderId="0" xfId="57" applyFont="1" applyFill="1" applyBorder="1" applyAlignment="1">
      <alignment horizontal="center" vertical="center" wrapText="1"/>
    </xf>
    <xf numFmtId="0" fontId="8" fillId="0" borderId="0" xfId="63" applyFont="1" applyBorder="1" applyAlignment="1">
      <alignment horizontal="center" vertical="top" wrapText="1"/>
    </xf>
    <xf numFmtId="0" fontId="4" fillId="0" borderId="0" xfId="63" applyFont="1" applyBorder="1"/>
    <xf numFmtId="0" fontId="4" fillId="0" borderId="0" xfId="63" applyFont="1" applyAlignment="1">
      <alignment vertical="top"/>
    </xf>
    <xf numFmtId="0" fontId="4" fillId="0" borderId="0" xfId="8" applyFont="1" applyFill="1" applyBorder="1" applyAlignment="1" applyProtection="1">
      <alignment horizontal="left" vertical="top" wrapText="1"/>
    </xf>
    <xf numFmtId="0" fontId="4" fillId="0" borderId="0" xfId="8" applyFont="1" applyFill="1" applyBorder="1" applyAlignment="1" applyProtection="1">
      <alignment vertical="top" wrapText="1"/>
    </xf>
    <xf numFmtId="0" fontId="8" fillId="0" borderId="0" xfId="8" applyFont="1" applyFill="1" applyBorder="1" applyAlignment="1" applyProtection="1">
      <alignment wrapText="1"/>
    </xf>
    <xf numFmtId="0" fontId="8" fillId="0" borderId="0" xfId="8" applyFont="1" applyFill="1" applyBorder="1" applyAlignment="1" applyProtection="1">
      <alignment vertical="top" wrapText="1"/>
    </xf>
    <xf numFmtId="0" fontId="4" fillId="0" borderId="0" xfId="8" applyFont="1" applyFill="1" applyBorder="1" applyAlignment="1" applyProtection="1">
      <alignment horizontal="center" vertical="top" wrapText="1"/>
    </xf>
    <xf numFmtId="0" fontId="4" fillId="0" borderId="0" xfId="8" applyFont="1" applyFill="1" applyBorder="1" applyAlignment="1" applyProtection="1">
      <alignment horizontal="center" vertical="center" wrapText="1"/>
    </xf>
    <xf numFmtId="0" fontId="4" fillId="0" borderId="0" xfId="8" applyFont="1" applyFill="1" applyBorder="1" applyAlignment="1" applyProtection="1">
      <alignment horizontal="left"/>
    </xf>
    <xf numFmtId="0" fontId="8" fillId="0" borderId="0" xfId="8" applyFont="1" applyFill="1" applyBorder="1" applyAlignment="1" applyProtection="1">
      <alignment horizontal="left"/>
    </xf>
    <xf numFmtId="0" fontId="4" fillId="0" borderId="0" xfId="8" applyFont="1" applyFill="1" applyBorder="1" applyProtection="1"/>
    <xf numFmtId="0" fontId="8" fillId="0" borderId="0" xfId="8" applyFont="1" applyFill="1" applyBorder="1" applyAlignment="1" applyProtection="1">
      <alignment horizontal="left"/>
      <protection locked="0"/>
    </xf>
    <xf numFmtId="0" fontId="8" fillId="5" borderId="0" xfId="8" applyFont="1" applyFill="1" applyBorder="1" applyAlignment="1" applyProtection="1">
      <alignment horizontal="left"/>
    </xf>
    <xf numFmtId="0" fontId="4" fillId="2" borderId="0" xfId="8" applyFont="1" applyFill="1" applyBorder="1" applyAlignment="1" applyProtection="1">
      <alignment horizontal="left"/>
    </xf>
    <xf numFmtId="0" fontId="4" fillId="0" borderId="0" xfId="8" applyFont="1" applyAlignment="1">
      <alignment vertical="top"/>
    </xf>
    <xf numFmtId="0" fontId="4" fillId="0" borderId="22" xfId="8" applyFont="1" applyBorder="1"/>
    <xf numFmtId="0" fontId="8" fillId="6" borderId="27" xfId="34" applyFont="1" applyFill="1" applyBorder="1" applyAlignment="1">
      <alignment vertical="top"/>
    </xf>
    <xf numFmtId="0" fontId="8" fillId="13" borderId="63" xfId="8" applyFont="1" applyFill="1" applyBorder="1" applyAlignment="1">
      <alignment vertical="top" wrapText="1"/>
    </xf>
    <xf numFmtId="0" fontId="8" fillId="13" borderId="4" xfId="8" applyFont="1" applyFill="1" applyBorder="1" applyAlignment="1">
      <alignment vertical="top" wrapText="1"/>
    </xf>
    <xf numFmtId="0" fontId="4" fillId="13" borderId="4" xfId="57" applyFont="1" applyFill="1" applyBorder="1" applyAlignment="1">
      <alignment horizontal="center" vertical="center" wrapText="1"/>
    </xf>
    <xf numFmtId="43" fontId="4" fillId="13" borderId="4" xfId="4" applyFont="1" applyFill="1" applyBorder="1" applyAlignment="1">
      <alignment horizontal="center" vertical="top"/>
    </xf>
    <xf numFmtId="43" fontId="8" fillId="13" borderId="28" xfId="4" applyFont="1" applyFill="1" applyBorder="1" applyAlignment="1">
      <alignment horizontal="center" vertical="top"/>
    </xf>
    <xf numFmtId="0" fontId="8" fillId="0" borderId="0" xfId="8" applyFont="1" applyAlignment="1">
      <alignment horizontal="center" vertical="top" wrapText="1"/>
    </xf>
    <xf numFmtId="0" fontId="42" fillId="0" borderId="0" xfId="8" applyFont="1"/>
    <xf numFmtId="0" fontId="43" fillId="0" borderId="0" xfId="8" applyFont="1" applyBorder="1" applyAlignment="1">
      <alignment horizontal="center"/>
    </xf>
    <xf numFmtId="0" fontId="8" fillId="0" borderId="0" xfId="8" applyFont="1" applyFill="1" applyBorder="1" applyAlignment="1"/>
    <xf numFmtId="0" fontId="42" fillId="0" borderId="0" xfId="8" applyFont="1" applyBorder="1" applyAlignment="1">
      <alignment horizontal="center" vertical="top"/>
    </xf>
    <xf numFmtId="0" fontId="42" fillId="0" borderId="0" xfId="8" applyFont="1" applyAlignment="1">
      <alignment vertical="top" wrapText="1"/>
    </xf>
    <xf numFmtId="0" fontId="8" fillId="0" borderId="40" xfId="63" applyFont="1" applyBorder="1" applyAlignment="1">
      <alignment horizontal="center" vertical="top" wrapText="1"/>
    </xf>
    <xf numFmtId="0" fontId="8" fillId="0" borderId="32" xfId="63" applyFont="1" applyBorder="1" applyAlignment="1">
      <alignment horizontal="center" vertical="top" wrapText="1"/>
    </xf>
    <xf numFmtId="0" fontId="8" fillId="0" borderId="4" xfId="63" applyFont="1" applyBorder="1" applyAlignment="1">
      <alignment horizontal="center" vertical="top" wrapText="1"/>
    </xf>
    <xf numFmtId="0" fontId="8" fillId="0" borderId="33" xfId="63" applyFont="1" applyBorder="1" applyAlignment="1">
      <alignment horizontal="center" vertical="top" wrapText="1"/>
    </xf>
    <xf numFmtId="0" fontId="8" fillId="0" borderId="32" xfId="63" applyFont="1" applyBorder="1" applyAlignment="1">
      <alignment horizontal="center" vertical="center"/>
    </xf>
    <xf numFmtId="0" fontId="8" fillId="0" borderId="4" xfId="57" applyFont="1" applyBorder="1" applyAlignment="1">
      <alignment horizontal="center" vertical="center"/>
    </xf>
    <xf numFmtId="0" fontId="8" fillId="0" borderId="4" xfId="63" applyFont="1" applyBorder="1" applyAlignment="1">
      <alignment horizontal="center" vertical="center" wrapText="1"/>
    </xf>
    <xf numFmtId="0" fontId="8" fillId="0" borderId="4" xfId="63" applyFont="1" applyBorder="1" applyAlignment="1">
      <alignment horizontal="center" vertical="center"/>
    </xf>
    <xf numFmtId="0" fontId="8" fillId="0" borderId="33" xfId="63" applyFont="1" applyBorder="1" applyAlignment="1">
      <alignment horizontal="center" vertical="center"/>
    </xf>
    <xf numFmtId="0" fontId="42" fillId="0" borderId="4" xfId="58" applyFont="1" applyFill="1" applyBorder="1" applyAlignment="1">
      <alignment horizontal="left" vertical="top" wrapText="1"/>
    </xf>
    <xf numFmtId="0" fontId="42" fillId="0" borderId="4" xfId="58" applyFont="1" applyFill="1" applyBorder="1" applyAlignment="1">
      <alignment horizontal="center" vertical="top" wrapText="1"/>
    </xf>
    <xf numFmtId="0" fontId="42" fillId="0" borderId="4" xfId="8" applyFont="1" applyBorder="1" applyAlignment="1">
      <alignment horizontal="center" vertical="top"/>
    </xf>
    <xf numFmtId="43" fontId="42" fillId="0" borderId="4" xfId="4" applyFont="1" applyBorder="1" applyAlignment="1">
      <alignment horizontal="center" vertical="top"/>
    </xf>
    <xf numFmtId="43" fontId="42" fillId="0" borderId="33" xfId="4" applyFont="1" applyBorder="1" applyAlignment="1">
      <alignment horizontal="center" vertical="top"/>
    </xf>
    <xf numFmtId="0" fontId="42" fillId="0" borderId="0" xfId="8" applyFont="1" applyBorder="1"/>
    <xf numFmtId="0" fontId="42" fillId="0" borderId="7" xfId="58" applyFont="1" applyFill="1" applyBorder="1" applyAlignment="1">
      <alignment horizontal="left" vertical="top" wrapText="1"/>
    </xf>
    <xf numFmtId="0" fontId="42" fillId="0" borderId="7" xfId="58" applyFont="1" applyFill="1" applyBorder="1" applyAlignment="1">
      <alignment horizontal="center" vertical="top" wrapText="1"/>
    </xf>
    <xf numFmtId="0" fontId="4" fillId="0" borderId="48" xfId="8" applyFont="1" applyBorder="1" applyAlignment="1">
      <alignment horizontal="center" vertical="center"/>
    </xf>
    <xf numFmtId="0" fontId="42" fillId="0" borderId="4" xfId="58" applyFont="1" applyFill="1" applyBorder="1" applyAlignment="1">
      <alignment horizontal="left" vertical="center" wrapText="1"/>
    </xf>
    <xf numFmtId="0" fontId="43" fillId="0" borderId="35" xfId="8" applyFont="1" applyBorder="1" applyAlignment="1">
      <alignment vertical="top" wrapText="1"/>
    </xf>
    <xf numFmtId="0" fontId="43" fillId="0" borderId="6" xfId="8" applyFont="1" applyBorder="1" applyAlignment="1">
      <alignment vertical="top" wrapText="1"/>
    </xf>
    <xf numFmtId="0" fontId="42" fillId="0" borderId="4" xfId="8" applyFont="1" applyBorder="1"/>
    <xf numFmtId="43" fontId="43" fillId="0" borderId="31" xfId="4" applyFont="1" applyBorder="1" applyAlignment="1">
      <alignment horizontal="center" vertical="top"/>
    </xf>
    <xf numFmtId="0" fontId="43" fillId="0" borderId="36" xfId="8" applyFont="1" applyBorder="1" applyAlignment="1">
      <alignment vertical="top" wrapText="1"/>
    </xf>
    <xf numFmtId="0" fontId="8" fillId="6" borderId="37" xfId="34" applyFont="1" applyFill="1" applyBorder="1" applyAlignment="1">
      <alignment vertical="top" wrapText="1"/>
    </xf>
    <xf numFmtId="0" fontId="4" fillId="0" borderId="0" xfId="8" applyFont="1" applyAlignment="1"/>
    <xf numFmtId="0" fontId="42" fillId="0" borderId="0" xfId="8" applyFont="1" applyAlignment="1">
      <alignment vertical="top"/>
    </xf>
    <xf numFmtId="0" fontId="42" fillId="0" borderId="0" xfId="8" applyFont="1" applyAlignment="1">
      <alignment horizontal="left" vertical="top" wrapText="1"/>
    </xf>
    <xf numFmtId="0" fontId="4" fillId="0" borderId="0" xfId="8" applyFont="1" applyAlignment="1">
      <alignment vertical="center"/>
    </xf>
    <xf numFmtId="0" fontId="14" fillId="0" borderId="4" xfId="8" applyFont="1" applyBorder="1" applyAlignment="1">
      <alignment horizontal="center" vertical="center"/>
    </xf>
    <xf numFmtId="0" fontId="14" fillId="0" borderId="4" xfId="8" applyFont="1" applyBorder="1" applyAlignment="1">
      <alignment horizontal="center" vertical="center" wrapText="1"/>
    </xf>
    <xf numFmtId="0" fontId="14" fillId="0" borderId="5" xfId="8" applyFont="1" applyBorder="1" applyAlignment="1">
      <alignment horizontal="center" vertical="center"/>
    </xf>
    <xf numFmtId="0" fontId="13" fillId="0" borderId="7" xfId="8" applyFont="1" applyBorder="1" applyAlignment="1">
      <alignment horizontal="center" vertical="center" wrapText="1"/>
    </xf>
    <xf numFmtId="0" fontId="13" fillId="0" borderId="4" xfId="8" applyFont="1" applyBorder="1" applyAlignment="1">
      <alignment horizontal="center" vertical="center" wrapText="1"/>
    </xf>
    <xf numFmtId="0" fontId="13" fillId="0" borderId="4" xfId="8" applyFont="1" applyBorder="1" applyAlignment="1">
      <alignment horizontal="center" vertical="center"/>
    </xf>
    <xf numFmtId="43" fontId="13" fillId="0" borderId="4" xfId="4" applyFont="1" applyBorder="1" applyAlignment="1">
      <alignment horizontal="center" vertical="center" wrapText="1"/>
    </xf>
    <xf numFmtId="0" fontId="13" fillId="0" borderId="4" xfId="8" applyFont="1" applyBorder="1" applyAlignment="1">
      <alignment horizontal="center" vertical="top" wrapText="1"/>
    </xf>
    <xf numFmtId="43" fontId="13" fillId="0" borderId="4" xfId="4" applyFont="1" applyBorder="1" applyAlignment="1">
      <alignment horizontal="center" vertical="top" wrapText="1"/>
    </xf>
    <xf numFmtId="0" fontId="13" fillId="0" borderId="4" xfId="8" applyFont="1" applyBorder="1" applyAlignment="1">
      <alignment horizontal="justify" wrapText="1"/>
    </xf>
    <xf numFmtId="43" fontId="14" fillId="0" borderId="7" xfId="4" applyFont="1" applyBorder="1" applyAlignment="1">
      <alignment horizontal="center" vertical="top" wrapText="1"/>
    </xf>
    <xf numFmtId="0" fontId="8" fillId="6" borderId="4" xfId="34" applyFont="1" applyFill="1" applyBorder="1" applyAlignment="1">
      <alignment vertical="top" wrapText="1"/>
    </xf>
    <xf numFmtId="0" fontId="8" fillId="6" borderId="0" xfId="34" applyFont="1" applyFill="1" applyBorder="1" applyAlignment="1">
      <alignment vertical="top" wrapText="1"/>
    </xf>
    <xf numFmtId="0" fontId="8" fillId="0" borderId="0" xfId="8" applyFont="1" applyFill="1" applyBorder="1" applyAlignment="1" applyProtection="1">
      <alignment horizontal="left" wrapText="1"/>
    </xf>
    <xf numFmtId="0" fontId="8" fillId="0" borderId="0" xfId="8" applyFont="1" applyFill="1" applyBorder="1" applyAlignment="1" applyProtection="1">
      <alignment horizontal="left" wrapText="1"/>
      <protection locked="0"/>
    </xf>
    <xf numFmtId="0" fontId="8" fillId="2" borderId="0" xfId="8" applyFont="1" applyFill="1" applyBorder="1" applyAlignment="1" applyProtection="1">
      <alignment horizontal="left" wrapText="1"/>
    </xf>
    <xf numFmtId="0" fontId="4" fillId="0" borderId="0" xfId="8" applyFont="1" applyAlignment="1">
      <alignment horizontal="center"/>
    </xf>
    <xf numFmtId="0" fontId="8" fillId="0" borderId="4" xfId="8" applyFont="1" applyBorder="1" applyAlignment="1">
      <alignment horizontal="center" vertical="center"/>
    </xf>
    <xf numFmtId="0" fontId="8" fillId="0" borderId="4" xfId="8" applyFont="1" applyBorder="1" applyAlignment="1">
      <alignment horizontal="center" vertical="center" wrapText="1"/>
    </xf>
    <xf numFmtId="0" fontId="4" fillId="0" borderId="4" xfId="8" applyFont="1" applyBorder="1" applyAlignment="1">
      <alignment vertical="center" wrapText="1"/>
    </xf>
    <xf numFmtId="43" fontId="4" fillId="0" borderId="4" xfId="4" applyFont="1" applyBorder="1" applyAlignment="1">
      <alignment vertical="center" wrapText="1"/>
    </xf>
    <xf numFmtId="0" fontId="4" fillId="0" borderId="7" xfId="8" applyFont="1" applyBorder="1" applyAlignment="1">
      <alignment horizontal="center" vertical="center" wrapText="1"/>
    </xf>
    <xf numFmtId="0" fontId="4" fillId="0" borderId="4" xfId="8" applyFont="1" applyBorder="1" applyAlignment="1">
      <alignment horizontal="center" vertical="center" wrapText="1"/>
    </xf>
    <xf numFmtId="0" fontId="4" fillId="0" borderId="4" xfId="8" applyFont="1" applyBorder="1" applyAlignment="1">
      <alignment horizontal="center" vertical="center"/>
    </xf>
    <xf numFmtId="0" fontId="4" fillId="0" borderId="4" xfId="8" applyFont="1" applyBorder="1" applyAlignment="1">
      <alignment vertical="center"/>
    </xf>
    <xf numFmtId="0" fontId="8" fillId="0" borderId="0" xfId="34" applyFont="1" applyFill="1" applyBorder="1" applyAlignment="1">
      <alignment vertical="top" wrapText="1"/>
    </xf>
    <xf numFmtId="0" fontId="8" fillId="4" borderId="0" xfId="8" applyFont="1" applyFill="1" applyAlignment="1">
      <alignment horizontal="center" vertical="top" wrapText="1"/>
    </xf>
    <xf numFmtId="0" fontId="8" fillId="0" borderId="0" xfId="59" applyFont="1" applyAlignment="1" applyProtection="1">
      <alignment horizontal="left" vertical="top"/>
    </xf>
    <xf numFmtId="0" fontId="4" fillId="0" borderId="0" xfId="59" applyFont="1" applyProtection="1"/>
    <xf numFmtId="0" fontId="8" fillId="0" borderId="0" xfId="59" applyFont="1" applyAlignment="1" applyProtection="1">
      <alignment horizontal="left"/>
    </xf>
    <xf numFmtId="0" fontId="4" fillId="0" borderId="0" xfId="8" applyFont="1" applyAlignment="1" applyProtection="1">
      <alignment vertical="top"/>
    </xf>
    <xf numFmtId="0" fontId="8" fillId="0" borderId="10" xfId="59" applyFont="1" applyBorder="1" applyAlignment="1" applyProtection="1">
      <alignment horizontal="left"/>
    </xf>
    <xf numFmtId="0" fontId="4" fillId="0" borderId="46" xfId="8" applyFont="1" applyBorder="1" applyAlignment="1" applyProtection="1">
      <alignment vertical="top"/>
    </xf>
    <xf numFmtId="176" fontId="8" fillId="0" borderId="15" xfId="8" applyNumberFormat="1" applyFont="1" applyBorder="1" applyAlignment="1">
      <alignment horizontal="center" vertical="top"/>
    </xf>
    <xf numFmtId="0" fontId="8" fillId="0" borderId="16" xfId="8" applyFont="1" applyBorder="1" applyAlignment="1">
      <alignment vertical="top" wrapText="1"/>
    </xf>
    <xf numFmtId="0" fontId="8" fillId="0" borderId="15" xfId="8" applyFont="1" applyBorder="1" applyAlignment="1">
      <alignment horizontal="center" vertical="top" wrapText="1"/>
    </xf>
    <xf numFmtId="0" fontId="8" fillId="0" borderId="16" xfId="8" applyFont="1" applyBorder="1" applyAlignment="1">
      <alignment horizontal="center" vertical="top" wrapText="1"/>
    </xf>
    <xf numFmtId="0" fontId="4" fillId="0" borderId="15" xfId="8" applyFont="1" applyBorder="1" applyAlignment="1">
      <alignment horizontal="center" vertical="top"/>
    </xf>
    <xf numFmtId="0" fontId="4" fillId="0" borderId="16" xfId="8" applyFont="1" applyBorder="1" applyAlignment="1">
      <alignment horizontal="justify" vertical="center" wrapText="1"/>
    </xf>
    <xf numFmtId="43" fontId="4" fillId="0" borderId="15" xfId="4" applyFont="1" applyBorder="1" applyAlignment="1">
      <alignment horizontal="center" vertical="center"/>
    </xf>
    <xf numFmtId="43" fontId="21" fillId="0" borderId="16" xfId="4" applyFont="1" applyBorder="1" applyAlignment="1">
      <alignment horizontal="center" vertical="center"/>
    </xf>
    <xf numFmtId="43" fontId="4" fillId="0" borderId="15" xfId="4" applyFont="1" applyBorder="1" applyAlignment="1">
      <alignment vertical="top" wrapText="1"/>
    </xf>
    <xf numFmtId="43" fontId="4" fillId="0" borderId="16" xfId="4" applyFont="1" applyBorder="1" applyAlignment="1">
      <alignment vertical="top" wrapText="1"/>
    </xf>
    <xf numFmtId="0" fontId="4" fillId="0" borderId="16" xfId="8" applyFont="1" applyBorder="1" applyAlignment="1">
      <alignment horizontal="justify" vertical="top" wrapText="1"/>
    </xf>
    <xf numFmtId="43" fontId="4" fillId="0" borderId="15" xfId="4" applyFont="1" applyBorder="1" applyAlignment="1">
      <alignment vertical="top"/>
    </xf>
    <xf numFmtId="43" fontId="4" fillId="0" borderId="16" xfId="4" applyFont="1" applyBorder="1" applyAlignment="1">
      <alignment vertical="top"/>
    </xf>
    <xf numFmtId="43" fontId="21" fillId="0" borderId="15" xfId="4" applyFont="1" applyBorder="1" applyAlignment="1">
      <alignment horizontal="center" vertical="top"/>
    </xf>
    <xf numFmtId="43" fontId="21" fillId="0" borderId="16" xfId="4" applyFont="1" applyBorder="1" applyAlignment="1">
      <alignment horizontal="center" vertical="top"/>
    </xf>
    <xf numFmtId="176" fontId="8" fillId="0" borderId="17" xfId="8" applyNumberFormat="1" applyFont="1" applyBorder="1" applyAlignment="1">
      <alignment horizontal="center" vertical="top"/>
    </xf>
    <xf numFmtId="0" fontId="8" fillId="0" borderId="18" xfId="8" applyFont="1" applyBorder="1" applyAlignment="1">
      <alignment vertical="top" wrapText="1"/>
    </xf>
    <xf numFmtId="0" fontId="4" fillId="0" borderId="51" xfId="8" applyFont="1" applyBorder="1" applyAlignment="1">
      <alignment vertical="top"/>
    </xf>
    <xf numFmtId="0" fontId="4" fillId="0" borderId="52" xfId="8" applyFont="1" applyBorder="1" applyAlignment="1">
      <alignment vertical="top"/>
    </xf>
    <xf numFmtId="43" fontId="4" fillId="0" borderId="51" xfId="4" applyFont="1" applyBorder="1" applyAlignment="1">
      <alignment vertical="top"/>
    </xf>
    <xf numFmtId="43" fontId="4" fillId="0" borderId="52" xfId="4" applyFont="1" applyBorder="1" applyAlignment="1">
      <alignment vertical="top"/>
    </xf>
    <xf numFmtId="0" fontId="4" fillId="0" borderId="26" xfId="8" applyFont="1" applyBorder="1" applyAlignment="1">
      <alignment vertical="top"/>
    </xf>
    <xf numFmtId="0" fontId="4" fillId="0" borderId="53" xfId="8" applyFont="1" applyBorder="1" applyAlignment="1">
      <alignment horizontal="justify" vertical="top" wrapText="1"/>
    </xf>
    <xf numFmtId="43" fontId="4" fillId="0" borderId="74" xfId="4" applyFont="1" applyBorder="1" applyAlignment="1">
      <alignment vertical="top"/>
    </xf>
    <xf numFmtId="0" fontId="42" fillId="0" borderId="71" xfId="8" applyFont="1" applyBorder="1"/>
    <xf numFmtId="43" fontId="4" fillId="0" borderId="26" xfId="4" applyFont="1" applyBorder="1" applyAlignment="1">
      <alignment horizontal="center" vertical="top"/>
    </xf>
    <xf numFmtId="43" fontId="4" fillId="0" borderId="53" xfId="4" applyFont="1" applyBorder="1" applyAlignment="1">
      <alignment horizontal="center" vertical="top"/>
    </xf>
    <xf numFmtId="0" fontId="4" fillId="0" borderId="54" xfId="8" applyFont="1" applyBorder="1" applyAlignment="1">
      <alignment vertical="top"/>
    </xf>
    <xf numFmtId="0" fontId="4" fillId="0" borderId="55" xfId="8" applyFont="1" applyBorder="1" applyAlignment="1">
      <alignment horizontal="justify" vertical="top" wrapText="1"/>
    </xf>
    <xf numFmtId="43" fontId="4" fillId="0" borderId="54" xfId="4" applyFont="1" applyBorder="1" applyAlignment="1">
      <alignment horizontal="center" vertical="top"/>
    </xf>
    <xf numFmtId="43" fontId="4" fillId="0" borderId="55" xfId="4" applyFont="1" applyBorder="1" applyAlignment="1">
      <alignment horizontal="center" vertical="top"/>
    </xf>
    <xf numFmtId="0" fontId="4" fillId="0" borderId="20" xfId="8" applyFont="1" applyBorder="1" applyAlignment="1">
      <alignment vertical="top"/>
    </xf>
    <xf numFmtId="0" fontId="8" fillId="0" borderId="56" xfId="8" applyFont="1" applyFill="1" applyBorder="1" applyAlignment="1">
      <alignment vertical="center" wrapText="1"/>
    </xf>
    <xf numFmtId="43" fontId="8" fillId="0" borderId="70" xfId="4" applyFont="1" applyBorder="1" applyAlignment="1">
      <alignment vertical="center"/>
    </xf>
    <xf numFmtId="43" fontId="42" fillId="0" borderId="0" xfId="8" applyNumberFormat="1" applyFont="1" applyBorder="1"/>
    <xf numFmtId="43" fontId="42" fillId="0" borderId="0" xfId="8" applyNumberFormat="1" applyFont="1"/>
    <xf numFmtId="0" fontId="4" fillId="0" borderId="0" xfId="8" applyFont="1" applyBorder="1" applyAlignment="1">
      <alignment vertical="top"/>
    </xf>
    <xf numFmtId="0" fontId="8" fillId="0" borderId="0" xfId="8" applyFont="1" applyFill="1" applyBorder="1" applyAlignment="1">
      <alignment vertical="center" wrapText="1"/>
    </xf>
    <xf numFmtId="43" fontId="8" fillId="0" borderId="0" xfId="4" applyFont="1" applyBorder="1" applyAlignment="1">
      <alignment vertical="center"/>
    </xf>
    <xf numFmtId="0" fontId="4" fillId="0" borderId="0" xfId="8" applyFont="1" applyAlignment="1" applyProtection="1">
      <alignment vertical="top" wrapText="1"/>
    </xf>
    <xf numFmtId="0" fontId="4" fillId="0" borderId="0" xfId="8" applyFont="1" applyAlignment="1" applyProtection="1">
      <alignment horizontal="right" wrapText="1"/>
    </xf>
    <xf numFmtId="0" fontId="8" fillId="0" borderId="22" xfId="8" applyFont="1" applyBorder="1" applyAlignment="1" applyProtection="1">
      <alignment horizontal="left" wrapText="1"/>
    </xf>
    <xf numFmtId="43" fontId="4" fillId="0" borderId="0" xfId="8" applyNumberFormat="1" applyFont="1" applyAlignment="1" applyProtection="1">
      <alignment vertical="top"/>
    </xf>
    <xf numFmtId="0" fontId="4" fillId="0" borderId="0" xfId="8" applyFont="1" applyAlignment="1" applyProtection="1">
      <alignment horizontal="right"/>
    </xf>
    <xf numFmtId="0" fontId="4" fillId="0" borderId="0" xfId="8" applyFont="1" applyAlignment="1">
      <alignment wrapText="1"/>
    </xf>
    <xf numFmtId="0" fontId="4" fillId="0" borderId="23" xfId="8" applyFont="1" applyBorder="1" applyAlignment="1">
      <alignment wrapText="1"/>
    </xf>
    <xf numFmtId="0" fontId="4" fillId="0" borderId="0" xfId="8" applyFont="1" applyBorder="1" applyAlignment="1">
      <alignment wrapText="1"/>
    </xf>
    <xf numFmtId="43" fontId="43" fillId="0" borderId="0" xfId="8" applyNumberFormat="1" applyFont="1" applyBorder="1" applyAlignment="1">
      <alignment vertical="top" wrapText="1"/>
    </xf>
    <xf numFmtId="0" fontId="43" fillId="0" borderId="0" xfId="8" applyFont="1" applyBorder="1" applyAlignment="1">
      <alignment vertical="top" wrapText="1"/>
    </xf>
    <xf numFmtId="0" fontId="42" fillId="0" borderId="0" xfId="8" applyFont="1" applyBorder="1" applyAlignment="1">
      <alignment vertical="top" wrapText="1"/>
    </xf>
    <xf numFmtId="0" fontId="42" fillId="0" borderId="0" xfId="8" applyFont="1" applyAlignment="1">
      <alignment horizontal="center" vertical="top"/>
    </xf>
    <xf numFmtId="43" fontId="8" fillId="0" borderId="28" xfId="4" applyFont="1" applyBorder="1" applyAlignment="1">
      <alignment vertical="center"/>
    </xf>
    <xf numFmtId="0" fontId="8" fillId="5" borderId="0" xfId="8" applyFont="1" applyFill="1" applyBorder="1" applyAlignment="1" applyProtection="1">
      <alignment vertical="top" wrapText="1"/>
    </xf>
    <xf numFmtId="0" fontId="8" fillId="5" borderId="0" xfId="8" applyFont="1" applyFill="1" applyAlignment="1" applyProtection="1">
      <alignment vertical="top" wrapText="1"/>
    </xf>
    <xf numFmtId="0" fontId="8" fillId="5" borderId="0" xfId="8" applyFont="1" applyFill="1" applyAlignment="1" applyProtection="1">
      <alignment horizontal="center" vertical="top" wrapText="1"/>
    </xf>
    <xf numFmtId="0" fontId="8" fillId="0" borderId="0" xfId="59" applyFont="1" applyProtection="1"/>
    <xf numFmtId="0" fontId="4" fillId="0" borderId="0" xfId="59" applyFont="1" applyAlignment="1" applyProtection="1">
      <alignment vertical="top" wrapText="1"/>
    </xf>
    <xf numFmtId="0" fontId="4" fillId="0" borderId="0" xfId="8" applyFont="1" applyProtection="1"/>
    <xf numFmtId="0" fontId="8" fillId="0" borderId="22" xfId="8" applyFont="1" applyBorder="1" applyAlignment="1">
      <alignment vertical="top"/>
    </xf>
    <xf numFmtId="0" fontId="8" fillId="0" borderId="0" xfId="8" applyFont="1" applyBorder="1" applyAlignment="1">
      <alignment horizontal="left" vertical="top" wrapText="1"/>
    </xf>
    <xf numFmtId="0" fontId="8" fillId="0" borderId="4" xfId="8" applyFont="1" applyBorder="1" applyAlignment="1">
      <alignment horizontal="center" vertical="top" wrapText="1"/>
    </xf>
    <xf numFmtId="0" fontId="8" fillId="0" borderId="4" xfId="8" applyFont="1" applyBorder="1" applyAlignment="1">
      <alignment horizontal="center" vertical="top"/>
    </xf>
    <xf numFmtId="0" fontId="8" fillId="0" borderId="4" xfId="8" applyFont="1" applyBorder="1" applyAlignment="1">
      <alignment vertical="top"/>
    </xf>
    <xf numFmtId="0" fontId="8" fillId="0" borderId="4" xfId="8" applyFont="1" applyBorder="1" applyAlignment="1">
      <alignment horizontal="left" vertical="top" wrapText="1"/>
    </xf>
    <xf numFmtId="0" fontId="4" fillId="0" borderId="4" xfId="8" applyFont="1" applyBorder="1" applyAlignment="1">
      <alignment vertical="top"/>
    </xf>
    <xf numFmtId="0" fontId="4" fillId="0" borderId="0" xfId="8" applyFont="1" applyAlignment="1">
      <alignment horizontal="right" vertical="top"/>
    </xf>
    <xf numFmtId="0" fontId="4" fillId="0" borderId="0" xfId="8" applyFont="1" applyAlignment="1">
      <alignment horizontal="center" vertical="top"/>
    </xf>
    <xf numFmtId="14" fontId="4" fillId="0" borderId="0" xfId="8" quotePrefix="1" applyNumberFormat="1" applyFont="1" applyAlignment="1">
      <alignment horizontal="left"/>
    </xf>
    <xf numFmtId="0" fontId="4" fillId="0" borderId="0" xfId="8" applyFont="1" applyAlignment="1">
      <alignment horizontal="right"/>
    </xf>
    <xf numFmtId="0" fontId="4" fillId="0" borderId="0" xfId="8" applyFont="1" applyBorder="1" applyAlignment="1">
      <alignment horizontal="left"/>
    </xf>
    <xf numFmtId="0" fontId="4" fillId="0" borderId="22" xfId="8" applyFont="1" applyBorder="1" applyAlignment="1">
      <alignment horizontal="left"/>
    </xf>
    <xf numFmtId="0" fontId="4"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8" fillId="0" borderId="4" xfId="8" applyFont="1" applyBorder="1" applyAlignment="1">
      <alignment horizontal="center" vertical="center"/>
    </xf>
    <xf numFmtId="0" fontId="8" fillId="0" borderId="4" xfId="8" applyFont="1" applyBorder="1" applyAlignment="1">
      <alignment horizontal="center" vertical="center" wrapText="1"/>
    </xf>
    <xf numFmtId="0" fontId="4" fillId="0" borderId="4" xfId="0" applyFont="1" applyFill="1" applyBorder="1" applyAlignment="1">
      <alignment horizontal="center" vertical="center" wrapText="1"/>
    </xf>
    <xf numFmtId="43" fontId="4" fillId="0" borderId="7" xfId="6" applyNumberFormat="1" applyFont="1" applyFill="1" applyBorder="1" applyAlignment="1">
      <alignment horizontal="center" vertical="center" wrapText="1"/>
    </xf>
    <xf numFmtId="43" fontId="4" fillId="0" borderId="3" xfId="6" applyNumberFormat="1" applyFont="1" applyFill="1" applyBorder="1" applyAlignment="1">
      <alignment horizontal="center" vertical="center" wrapText="1"/>
    </xf>
    <xf numFmtId="0" fontId="8" fillId="0" borderId="4" xfId="8" applyFont="1" applyFill="1" applyBorder="1" applyAlignment="1" applyProtection="1">
      <alignment horizontal="center" vertical="top" wrapText="1"/>
    </xf>
    <xf numFmtId="0" fontId="4" fillId="0" borderId="4" xfId="8" applyFont="1" applyFill="1" applyBorder="1" applyAlignment="1" applyProtection="1">
      <alignment horizontal="center" vertical="top" wrapText="1"/>
    </xf>
    <xf numFmtId="0" fontId="8" fillId="0" borderId="4" xfId="8" applyFont="1" applyFill="1" applyBorder="1" applyAlignment="1">
      <alignment horizontal="center" vertical="top" wrapText="1"/>
    </xf>
    <xf numFmtId="0" fontId="36" fillId="0" borderId="4" xfId="0" applyFont="1" applyFill="1" applyBorder="1" applyAlignment="1" applyProtection="1">
      <alignment horizontal="left" vertical="top" wrapText="1"/>
    </xf>
    <xf numFmtId="0" fontId="36" fillId="0" borderId="4" xfId="8" applyFont="1" applyFill="1" applyBorder="1" applyAlignment="1" applyProtection="1">
      <alignment horizontal="left" vertical="top"/>
    </xf>
    <xf numFmtId="168" fontId="8" fillId="0" borderId="3" xfId="8" applyNumberFormat="1" applyFont="1" applyFill="1" applyBorder="1" applyAlignment="1">
      <alignment horizontal="center" vertical="center" wrapText="1"/>
    </xf>
    <xf numFmtId="168" fontId="8" fillId="0" borderId="5" xfId="8" applyNumberFormat="1" applyFont="1" applyFill="1" applyBorder="1" applyAlignment="1">
      <alignment horizontal="center" vertical="center" wrapText="1"/>
    </xf>
    <xf numFmtId="0" fontId="8" fillId="8" borderId="6" xfId="6" applyNumberFormat="1" applyFont="1" applyFill="1" applyBorder="1" applyAlignment="1">
      <alignment horizontal="center" vertical="center"/>
    </xf>
    <xf numFmtId="0" fontId="8" fillId="8" borderId="21" xfId="6" applyNumberFormat="1" applyFont="1" applyFill="1" applyBorder="1" applyAlignment="1">
      <alignment horizontal="center" vertical="center"/>
    </xf>
    <xf numFmtId="0" fontId="4" fillId="2" borderId="0" xfId="0" applyFont="1" applyFill="1" applyBorder="1" applyAlignment="1" applyProtection="1">
      <alignment vertical="top" wrapText="1"/>
    </xf>
    <xf numFmtId="167" fontId="8" fillId="0" borderId="4" xfId="8" applyNumberFormat="1" applyFont="1" applyFill="1" applyBorder="1" applyAlignment="1">
      <alignment horizontal="center" vertical="center"/>
    </xf>
    <xf numFmtId="167" fontId="8" fillId="0" borderId="4" xfId="8" applyNumberFormat="1" applyFont="1" applyFill="1" applyBorder="1" applyAlignment="1">
      <alignment horizontal="center" vertical="center" wrapText="1"/>
    </xf>
    <xf numFmtId="168" fontId="8" fillId="0" borderId="4" xfId="8" applyNumberFormat="1" applyFont="1" applyFill="1" applyBorder="1" applyAlignment="1">
      <alignment horizontal="center" vertical="center"/>
    </xf>
    <xf numFmtId="166" fontId="8" fillId="0" borderId="3" xfId="8" applyNumberFormat="1" applyFont="1" applyFill="1" applyBorder="1" applyAlignment="1">
      <alignment horizontal="center" vertical="center" wrapText="1"/>
    </xf>
    <xf numFmtId="0" fontId="4" fillId="0" borderId="4" xfId="8" applyFont="1" applyFill="1" applyBorder="1" applyAlignment="1">
      <alignment horizontal="center" vertical="center"/>
    </xf>
    <xf numFmtId="168" fontId="8" fillId="0" borderId="3" xfId="8" applyNumberFormat="1" applyFont="1" applyFill="1" applyBorder="1" applyAlignment="1">
      <alignment horizontal="center" vertical="center"/>
    </xf>
    <xf numFmtId="168" fontId="8" fillId="0" borderId="4" xfId="8" applyNumberFormat="1" applyFont="1" applyFill="1" applyBorder="1" applyAlignment="1">
      <alignment horizontal="center" vertical="center" wrapText="1"/>
    </xf>
    <xf numFmtId="167" fontId="8" fillId="0" borderId="3" xfId="8" applyNumberFormat="1" applyFont="1" applyFill="1" applyBorder="1" applyAlignment="1">
      <alignment horizontal="center" vertical="center"/>
    </xf>
    <xf numFmtId="0" fontId="4" fillId="2" borderId="0" xfId="0" applyFont="1" applyFill="1" applyBorder="1" applyAlignment="1" applyProtection="1">
      <alignment horizontal="left" vertical="top" wrapText="1"/>
    </xf>
    <xf numFmtId="0" fontId="8" fillId="8" borderId="6" xfId="17" applyFont="1" applyFill="1" applyBorder="1" applyAlignment="1">
      <alignment horizontal="center" vertical="center"/>
    </xf>
    <xf numFmtId="0" fontId="8" fillId="8" borderId="21" xfId="17" applyFont="1" applyFill="1" applyBorder="1" applyAlignment="1">
      <alignment horizontal="center" vertical="center"/>
    </xf>
    <xf numFmtId="0" fontId="8" fillId="12" borderId="6" xfId="6" quotePrefix="1" applyNumberFormat="1" applyFont="1" applyFill="1" applyBorder="1" applyAlignment="1">
      <alignment horizontal="center" vertical="center" wrapText="1"/>
    </xf>
    <xf numFmtId="0" fontId="8" fillId="12" borderId="21" xfId="6" quotePrefix="1" applyNumberFormat="1" applyFont="1" applyFill="1" applyBorder="1" applyAlignment="1">
      <alignment horizontal="center" vertical="center" wrapText="1"/>
    </xf>
    <xf numFmtId="0" fontId="8" fillId="12" borderId="8" xfId="6" quotePrefix="1" applyNumberFormat="1" applyFont="1" applyFill="1" applyBorder="1" applyAlignment="1">
      <alignment horizontal="center" vertical="center" wrapText="1"/>
    </xf>
    <xf numFmtId="0" fontId="40" fillId="8" borderId="21" xfId="6" applyNumberFormat="1" applyFont="1" applyFill="1" applyBorder="1" applyAlignment="1">
      <alignment horizontal="center" vertical="center"/>
    </xf>
    <xf numFmtId="0" fontId="18" fillId="2" borderId="0" xfId="8" applyFont="1" applyFill="1" applyAlignment="1" applyProtection="1">
      <alignment vertical="top" wrapText="1"/>
    </xf>
    <xf numFmtId="0" fontId="32" fillId="0" borderId="0" xfId="8" applyFont="1" applyAlignment="1">
      <alignment horizontal="left" wrapText="1"/>
    </xf>
    <xf numFmtId="0" fontId="27" fillId="5" borderId="0" xfId="8" applyFont="1" applyFill="1" applyBorder="1" applyAlignment="1" applyProtection="1">
      <alignment horizontal="center" vertical="center" wrapText="1"/>
    </xf>
    <xf numFmtId="0" fontId="7" fillId="2" borderId="0" xfId="8" applyFont="1" applyFill="1" applyBorder="1" applyAlignment="1" applyProtection="1">
      <alignment horizontal="center" vertical="center" wrapText="1"/>
    </xf>
    <xf numFmtId="0" fontId="10" fillId="4" borderId="0" xfId="8" applyFont="1" applyFill="1" applyAlignment="1">
      <alignment horizontal="center" vertical="top" wrapText="1"/>
    </xf>
    <xf numFmtId="0" fontId="7" fillId="2" borderId="0" xfId="8" applyFont="1" applyFill="1" applyBorder="1" applyAlignment="1" applyProtection="1">
      <alignment horizontal="left" vertical="top" wrapText="1"/>
    </xf>
    <xf numFmtId="166" fontId="8" fillId="0" borderId="40" xfId="8" applyNumberFormat="1" applyFont="1" applyBorder="1" applyAlignment="1">
      <alignment horizontal="center" vertical="center" wrapText="1"/>
    </xf>
    <xf numFmtId="0" fontId="4" fillId="0" borderId="58" xfId="8" applyFont="1" applyBorder="1" applyAlignment="1">
      <alignment horizontal="center" vertical="center"/>
    </xf>
    <xf numFmtId="168" fontId="8" fillId="0" borderId="41" xfId="8" applyNumberFormat="1" applyFont="1" applyBorder="1" applyAlignment="1">
      <alignment horizontal="center" vertical="center"/>
    </xf>
    <xf numFmtId="0" fontId="4" fillId="0" borderId="27" xfId="8" applyFont="1" applyBorder="1" applyAlignment="1">
      <alignment horizontal="center" vertical="center"/>
    </xf>
    <xf numFmtId="167" fontId="8" fillId="0" borderId="41" xfId="8" applyNumberFormat="1" applyFont="1" applyBorder="1" applyAlignment="1">
      <alignment horizontal="center" vertical="center"/>
    </xf>
    <xf numFmtId="167" fontId="8" fillId="0" borderId="41" xfId="8" applyNumberFormat="1" applyFont="1" applyBorder="1" applyAlignment="1">
      <alignment horizontal="center" vertical="center" wrapText="1"/>
    </xf>
    <xf numFmtId="0" fontId="8" fillId="0" borderId="41" xfId="8" applyFont="1" applyBorder="1" applyAlignment="1">
      <alignment horizontal="center" vertical="center" wrapText="1"/>
    </xf>
    <xf numFmtId="168" fontId="8" fillId="0" borderId="41" xfId="8" applyNumberFormat="1" applyFont="1" applyBorder="1" applyAlignment="1">
      <alignment horizontal="center" vertical="center" wrapText="1"/>
    </xf>
    <xf numFmtId="0" fontId="11" fillId="0" borderId="0" xfId="8" applyFont="1" applyFill="1" applyBorder="1" applyAlignment="1" applyProtection="1">
      <alignment horizontal="left" wrapText="1"/>
    </xf>
    <xf numFmtId="0" fontId="11" fillId="0" borderId="0" xfId="8" applyFont="1" applyFill="1" applyBorder="1" applyAlignment="1" applyProtection="1">
      <alignment horizontal="left" wrapText="1"/>
      <protection locked="0"/>
    </xf>
    <xf numFmtId="0" fontId="11" fillId="2" borderId="0" xfId="8" applyFont="1" applyFill="1" applyBorder="1" applyAlignment="1" applyProtection="1">
      <alignment horizontal="left" wrapText="1"/>
    </xf>
    <xf numFmtId="0" fontId="7" fillId="2" borderId="0" xfId="8" applyFont="1" applyFill="1" applyBorder="1" applyAlignment="1" applyProtection="1">
      <alignment horizontal="center" vertical="top" wrapText="1"/>
    </xf>
    <xf numFmtId="0" fontId="7" fillId="5" borderId="0" xfId="59" applyFont="1" applyFill="1" applyBorder="1" applyAlignment="1" applyProtection="1">
      <alignment horizontal="left" wrapText="1"/>
    </xf>
    <xf numFmtId="0" fontId="11" fillId="5" borderId="39" xfId="8" applyFont="1" applyFill="1" applyBorder="1" applyAlignment="1" applyProtection="1">
      <alignment horizontal="left" wrapText="1"/>
    </xf>
    <xf numFmtId="1" fontId="11" fillId="0" borderId="40" xfId="8" applyNumberFormat="1" applyFont="1" applyFill="1" applyBorder="1" applyAlignment="1">
      <alignment horizontal="center" vertical="center" wrapText="1"/>
    </xf>
    <xf numFmtId="1" fontId="11" fillId="0" borderId="32" xfId="8" applyNumberFormat="1" applyFont="1" applyFill="1" applyBorder="1" applyAlignment="1">
      <alignment horizontal="center" vertical="center"/>
    </xf>
    <xf numFmtId="0" fontId="7" fillId="0" borderId="32" xfId="8" applyFont="1" applyBorder="1" applyAlignment="1">
      <alignment horizontal="center" vertical="center"/>
    </xf>
    <xf numFmtId="168" fontId="11" fillId="0" borderId="41" xfId="8" applyNumberFormat="1" applyFont="1" applyBorder="1" applyAlignment="1">
      <alignment horizontal="center" vertical="center"/>
    </xf>
    <xf numFmtId="168" fontId="11" fillId="0" borderId="4" xfId="8" applyNumberFormat="1" applyFont="1" applyBorder="1" applyAlignment="1">
      <alignment horizontal="center" vertical="center"/>
    </xf>
    <xf numFmtId="0" fontId="7" fillId="0" borderId="4" xfId="8" applyFont="1" applyBorder="1" applyAlignment="1">
      <alignment horizontal="center" vertical="center"/>
    </xf>
    <xf numFmtId="167" fontId="11" fillId="0" borderId="41" xfId="8" applyNumberFormat="1" applyFont="1" applyBorder="1" applyAlignment="1">
      <alignment horizontal="center" vertical="center"/>
    </xf>
    <xf numFmtId="167" fontId="11" fillId="0" borderId="4" xfId="8" applyNumberFormat="1" applyFont="1" applyBorder="1" applyAlignment="1">
      <alignment horizontal="center" vertical="center"/>
    </xf>
    <xf numFmtId="168" fontId="11" fillId="0" borderId="41" xfId="8" applyNumberFormat="1" applyFont="1" applyFill="1" applyBorder="1" applyAlignment="1">
      <alignment horizontal="center" vertical="center" wrapText="1"/>
    </xf>
    <xf numFmtId="168" fontId="11" fillId="0" borderId="42" xfId="8" applyNumberFormat="1" applyFont="1" applyFill="1" applyBorder="1" applyAlignment="1">
      <alignment horizontal="center" vertical="center" wrapText="1"/>
    </xf>
    <xf numFmtId="0" fontId="4" fillId="0" borderId="7" xfId="0" applyFont="1" applyFill="1" applyBorder="1" applyAlignment="1">
      <alignment horizontal="center" vertical="top" wrapText="1"/>
    </xf>
    <xf numFmtId="0" fontId="4" fillId="0" borderId="3" xfId="0" applyFont="1" applyFill="1" applyBorder="1" applyAlignment="1">
      <alignment horizontal="center" vertical="top" wrapText="1"/>
    </xf>
    <xf numFmtId="1" fontId="8" fillId="2" borderId="6" xfId="0" quotePrefix="1" applyNumberFormat="1" applyFont="1" applyFill="1" applyBorder="1" applyAlignment="1">
      <alignment horizontal="center" vertical="center"/>
    </xf>
    <xf numFmtId="1" fontId="8" fillId="2" borderId="21" xfId="0" quotePrefix="1" applyNumberFormat="1" applyFont="1" applyFill="1" applyBorder="1" applyAlignment="1">
      <alignment horizontal="center" vertical="center"/>
    </xf>
    <xf numFmtId="1" fontId="8" fillId="2" borderId="8" xfId="0" quotePrefix="1" applyNumberFormat="1" applyFont="1" applyFill="1" applyBorder="1" applyAlignment="1">
      <alignment horizontal="center" vertical="center"/>
    </xf>
    <xf numFmtId="167" fontId="8" fillId="0" borderId="7" xfId="8" applyNumberFormat="1" applyFont="1" applyFill="1" applyBorder="1" applyAlignment="1">
      <alignment horizontal="center" vertical="center"/>
    </xf>
    <xf numFmtId="0" fontId="8" fillId="0" borderId="6" xfId="8" applyFont="1" applyFill="1" applyBorder="1" applyAlignment="1" applyProtection="1">
      <alignment horizontal="center" vertical="top" wrapText="1"/>
    </xf>
    <xf numFmtId="0" fontId="8" fillId="0" borderId="21" xfId="8" applyFont="1" applyFill="1" applyBorder="1" applyAlignment="1" applyProtection="1">
      <alignment horizontal="center" vertical="top" wrapText="1"/>
    </xf>
    <xf numFmtId="0" fontId="8" fillId="0" borderId="8" xfId="8" applyFont="1" applyFill="1" applyBorder="1" applyAlignment="1" applyProtection="1">
      <alignment horizontal="center" vertical="top" wrapText="1"/>
    </xf>
    <xf numFmtId="0" fontId="4" fillId="0" borderId="6" xfId="8" applyFont="1" applyFill="1" applyBorder="1" applyAlignment="1" applyProtection="1">
      <alignment horizontal="center" vertical="top" wrapText="1"/>
    </xf>
    <xf numFmtId="0" fontId="4" fillId="0" borderId="21" xfId="8" applyFont="1" applyFill="1" applyBorder="1" applyAlignment="1" applyProtection="1">
      <alignment horizontal="center" vertical="top" wrapText="1"/>
    </xf>
    <xf numFmtId="0" fontId="4" fillId="0" borderId="8" xfId="8" applyFont="1" applyFill="1" applyBorder="1" applyAlignment="1" applyProtection="1">
      <alignment horizontal="center" vertical="top" wrapText="1"/>
    </xf>
    <xf numFmtId="0" fontId="8" fillId="0" borderId="6" xfId="8" applyFont="1" applyFill="1" applyBorder="1" applyAlignment="1">
      <alignment horizontal="center" vertical="top" wrapText="1"/>
    </xf>
    <xf numFmtId="0" fontId="8" fillId="0" borderId="21" xfId="8" applyFont="1" applyFill="1" applyBorder="1" applyAlignment="1">
      <alignment horizontal="center" vertical="top" wrapText="1"/>
    </xf>
    <xf numFmtId="0" fontId="8" fillId="0" borderId="8" xfId="8" applyFont="1" applyFill="1" applyBorder="1" applyAlignment="1">
      <alignment horizontal="center" vertical="top" wrapText="1"/>
    </xf>
    <xf numFmtId="0" fontId="4" fillId="0" borderId="6" xfId="0" applyFont="1" applyFill="1" applyBorder="1" applyAlignment="1" applyProtection="1">
      <alignment horizontal="left" vertical="top" wrapText="1"/>
    </xf>
    <xf numFmtId="0" fontId="4" fillId="0" borderId="21" xfId="0" applyFont="1" applyFill="1" applyBorder="1" applyAlignment="1" applyProtection="1">
      <alignment horizontal="left" vertical="top" wrapText="1"/>
    </xf>
    <xf numFmtId="0" fontId="4" fillId="0" borderId="8" xfId="0" applyFont="1" applyFill="1" applyBorder="1" applyAlignment="1" applyProtection="1">
      <alignment horizontal="left" vertical="top" wrapText="1"/>
    </xf>
    <xf numFmtId="0" fontId="8" fillId="0" borderId="4" xfId="6" applyNumberFormat="1" applyFont="1" applyFill="1" applyBorder="1" applyAlignment="1">
      <alignment horizontal="left" vertical="center" wrapText="1"/>
    </xf>
    <xf numFmtId="166" fontId="8" fillId="0" borderId="4" xfId="9" applyNumberFormat="1" applyFont="1" applyFill="1" applyBorder="1" applyAlignment="1">
      <alignment horizontal="center" vertical="top" wrapText="1"/>
    </xf>
    <xf numFmtId="0" fontId="4" fillId="0" borderId="4" xfId="0" applyFont="1" applyFill="1" applyBorder="1" applyAlignment="1">
      <alignment horizontal="center" vertical="top"/>
    </xf>
    <xf numFmtId="0" fontId="8" fillId="0" borderId="4" xfId="9"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center" wrapText="1"/>
    </xf>
    <xf numFmtId="0" fontId="4" fillId="0" borderId="4" xfId="9" applyFont="1" applyFill="1" applyBorder="1" applyAlignment="1">
      <alignment horizontal="center" vertical="center" wrapText="1"/>
    </xf>
    <xf numFmtId="1" fontId="8" fillId="2" borderId="4" xfId="0" quotePrefix="1" applyNumberFormat="1" applyFont="1" applyFill="1" applyBorder="1" applyAlignment="1">
      <alignment horizontal="center" vertical="center"/>
    </xf>
    <xf numFmtId="1" fontId="8" fillId="10" borderId="4" xfId="0" quotePrefix="1" applyNumberFormat="1" applyFont="1" applyFill="1" applyBorder="1" applyAlignment="1">
      <alignment horizontal="center" vertical="center"/>
    </xf>
    <xf numFmtId="0" fontId="8" fillId="0" borderId="0" xfId="8" applyFont="1" applyFill="1" applyBorder="1" applyAlignment="1" applyProtection="1">
      <alignment horizontal="left" wrapText="1"/>
      <protection locked="0"/>
    </xf>
    <xf numFmtId="0" fontId="8" fillId="2" borderId="0" xfId="8" applyFont="1" applyFill="1" applyBorder="1" applyAlignment="1" applyProtection="1">
      <alignment horizontal="left" wrapText="1"/>
    </xf>
    <xf numFmtId="0" fontId="8" fillId="13" borderId="64" xfId="34" applyFont="1" applyFill="1" applyBorder="1" applyAlignment="1">
      <alignment horizontal="left" vertical="top" wrapText="1"/>
    </xf>
    <xf numFmtId="0" fontId="8" fillId="13" borderId="65" xfId="34" applyFont="1" applyFill="1" applyBorder="1" applyAlignment="1">
      <alignment horizontal="left" vertical="top" wrapText="1"/>
    </xf>
    <xf numFmtId="0" fontId="4" fillId="0" borderId="0" xfId="8" applyFont="1" applyBorder="1" applyAlignment="1">
      <alignment horizontal="left" wrapText="1"/>
    </xf>
    <xf numFmtId="0" fontId="4" fillId="0" borderId="0" xfId="8" applyFont="1" applyBorder="1" applyAlignment="1">
      <alignment wrapText="1"/>
    </xf>
    <xf numFmtId="0" fontId="8" fillId="0" borderId="0" xfId="8" applyFont="1" applyFill="1" applyBorder="1" applyAlignment="1" applyProtection="1">
      <alignment horizontal="left" wrapText="1"/>
    </xf>
    <xf numFmtId="0" fontId="8" fillId="0" borderId="6" xfId="8" applyFont="1" applyBorder="1" applyAlignment="1">
      <alignment horizontal="center" vertical="top" wrapText="1"/>
    </xf>
    <xf numFmtId="0" fontId="8" fillId="0" borderId="8" xfId="8" applyFont="1" applyBorder="1" applyAlignment="1">
      <alignment horizontal="center" vertical="top" wrapText="1"/>
    </xf>
    <xf numFmtId="0" fontId="4" fillId="0" borderId="7" xfId="58" applyFont="1" applyFill="1" applyBorder="1" applyAlignment="1">
      <alignment horizontal="center" vertical="center" wrapText="1"/>
    </xf>
    <xf numFmtId="0" fontId="4" fillId="0" borderId="5" xfId="58" applyFont="1" applyFill="1" applyBorder="1" applyAlignment="1">
      <alignment horizontal="center" vertical="center" wrapText="1"/>
    </xf>
    <xf numFmtId="0" fontId="4" fillId="0" borderId="3" xfId="58" applyFont="1" applyFill="1" applyBorder="1" applyAlignment="1">
      <alignment horizontal="center" vertical="center" wrapText="1"/>
    </xf>
    <xf numFmtId="0" fontId="4" fillId="0" borderId="17" xfId="8" applyFont="1" applyBorder="1" applyAlignment="1">
      <alignment horizontal="center" vertical="center" wrapText="1"/>
    </xf>
    <xf numFmtId="0" fontId="4" fillId="0" borderId="25" xfId="8" applyFont="1" applyBorder="1" applyAlignment="1">
      <alignment horizontal="center" vertical="center" wrapText="1"/>
    </xf>
    <xf numFmtId="0" fontId="4" fillId="0" borderId="73" xfId="8" applyFont="1" applyBorder="1" applyAlignment="1">
      <alignment horizontal="center" vertical="center" wrapText="1"/>
    </xf>
    <xf numFmtId="0" fontId="8" fillId="5" borderId="0" xfId="8" applyFont="1" applyFill="1" applyBorder="1" applyAlignment="1" applyProtection="1">
      <alignment horizontal="center" vertical="top" wrapText="1"/>
    </xf>
    <xf numFmtId="0" fontId="4" fillId="2" borderId="0" xfId="8" applyFont="1" applyFill="1" applyBorder="1" applyAlignment="1" applyProtection="1">
      <alignment horizontal="center" vertical="top" wrapText="1"/>
    </xf>
    <xf numFmtId="0" fontId="8" fillId="4" borderId="0" xfId="8" applyFont="1" applyFill="1" applyAlignment="1">
      <alignment horizontal="center" vertical="top" wrapText="1"/>
    </xf>
    <xf numFmtId="0" fontId="8" fillId="0" borderId="62" xfId="57" applyFont="1" applyBorder="1" applyAlignment="1">
      <alignment horizontal="center" vertical="center"/>
    </xf>
    <xf numFmtId="0" fontId="8" fillId="0" borderId="44" xfId="57" applyFont="1" applyBorder="1" applyAlignment="1">
      <alignment horizontal="center" vertical="center"/>
    </xf>
    <xf numFmtId="0" fontId="8" fillId="0" borderId="62" xfId="57" applyFont="1" applyBorder="1" applyAlignment="1">
      <alignment horizontal="center" vertical="top" wrapText="1"/>
    </xf>
    <xf numFmtId="0" fontId="8" fillId="0" borderId="44" xfId="57" applyFont="1" applyBorder="1" applyAlignment="1">
      <alignment horizontal="center" vertical="top" wrapText="1"/>
    </xf>
    <xf numFmtId="0" fontId="8" fillId="0" borderId="62" xfId="8" applyFont="1" applyBorder="1" applyAlignment="1">
      <alignment horizontal="center" vertical="top" wrapText="1"/>
    </xf>
    <xf numFmtId="0" fontId="8" fillId="0" borderId="44" xfId="8" applyFont="1" applyBorder="1" applyAlignment="1">
      <alignment horizontal="center" vertical="top" wrapText="1"/>
    </xf>
    <xf numFmtId="0" fontId="4" fillId="0" borderId="44" xfId="8" applyFont="1" applyBorder="1" applyAlignment="1">
      <alignment horizontal="center" vertical="top" wrapText="1"/>
    </xf>
    <xf numFmtId="0" fontId="8" fillId="0" borderId="2" xfId="8" applyFont="1" applyBorder="1" applyAlignment="1">
      <alignment horizontal="center" vertical="top"/>
    </xf>
    <xf numFmtId="0" fontId="8" fillId="0" borderId="14" xfId="8" applyFont="1" applyBorder="1" applyAlignment="1">
      <alignment horizontal="center" vertical="top"/>
    </xf>
    <xf numFmtId="0" fontId="8" fillId="0" borderId="49" xfId="8" applyFont="1" applyBorder="1" applyAlignment="1">
      <alignment horizontal="center" vertical="center" wrapText="1"/>
    </xf>
    <xf numFmtId="0" fontId="8" fillId="0" borderId="20" xfId="8" applyFont="1" applyBorder="1" applyAlignment="1">
      <alignment horizontal="center" vertical="center" wrapText="1"/>
    </xf>
    <xf numFmtId="0" fontId="4" fillId="5" borderId="0" xfId="59" applyFont="1" applyFill="1" applyAlignment="1" applyProtection="1">
      <alignment horizontal="left" wrapText="1"/>
    </xf>
    <xf numFmtId="0" fontId="42" fillId="0" borderId="47" xfId="8" applyFont="1" applyBorder="1" applyAlignment="1">
      <alignment horizontal="center" vertical="center"/>
    </xf>
    <xf numFmtId="0" fontId="42" fillId="0" borderId="29" xfId="8" applyFont="1" applyBorder="1" applyAlignment="1">
      <alignment horizontal="center" vertical="center"/>
    </xf>
    <xf numFmtId="0" fontId="4" fillId="0" borderId="30" xfId="8" applyFont="1" applyBorder="1" applyAlignment="1">
      <alignment horizontal="center" vertical="center"/>
    </xf>
    <xf numFmtId="0" fontId="42" fillId="0" borderId="4" xfId="58" applyFont="1" applyFill="1" applyBorder="1" applyAlignment="1">
      <alignment horizontal="center" vertical="center" wrapText="1"/>
    </xf>
    <xf numFmtId="0" fontId="42" fillId="0" borderId="7" xfId="58" applyFont="1" applyFill="1" applyBorder="1" applyAlignment="1">
      <alignment horizontal="center" vertical="center" wrapText="1"/>
    </xf>
    <xf numFmtId="0" fontId="8" fillId="6" borderId="37" xfId="34" applyFont="1" applyFill="1" applyBorder="1" applyAlignment="1">
      <alignment horizontal="left" vertical="top" wrapText="1"/>
    </xf>
    <xf numFmtId="0" fontId="8" fillId="0" borderId="41" xfId="57" applyFont="1" applyBorder="1" applyAlignment="1">
      <alignment horizontal="center" vertical="center"/>
    </xf>
    <xf numFmtId="0" fontId="8" fillId="0" borderId="4" xfId="57" applyFont="1" applyBorder="1" applyAlignment="1">
      <alignment horizontal="center" vertical="center"/>
    </xf>
    <xf numFmtId="0" fontId="8" fillId="0" borderId="41" xfId="63" applyFont="1" applyBorder="1" applyAlignment="1">
      <alignment horizontal="center" vertical="top" wrapText="1"/>
    </xf>
    <xf numFmtId="0" fontId="8" fillId="0" borderId="4" xfId="63" applyFont="1" applyBorder="1" applyAlignment="1">
      <alignment horizontal="center" vertical="top" wrapText="1"/>
    </xf>
    <xf numFmtId="0" fontId="4" fillId="5" borderId="0" xfId="8" applyFont="1" applyFill="1" applyAlignment="1" applyProtection="1">
      <alignment horizontal="center"/>
    </xf>
    <xf numFmtId="0" fontId="4" fillId="5" borderId="0" xfId="8" applyFont="1" applyFill="1" applyAlignment="1" applyProtection="1">
      <alignment horizontal="center" vertical="center"/>
    </xf>
    <xf numFmtId="0" fontId="8" fillId="5" borderId="0" xfId="59" applyFont="1" applyFill="1" applyAlignment="1" applyProtection="1">
      <alignment horizontal="left" wrapText="1"/>
    </xf>
    <xf numFmtId="0" fontId="8" fillId="0" borderId="0" xfId="8" applyFont="1" applyFill="1" applyBorder="1" applyAlignment="1">
      <alignment vertical="center" wrapText="1"/>
    </xf>
    <xf numFmtId="0" fontId="4" fillId="0" borderId="0" xfId="8" applyFont="1" applyAlignment="1">
      <alignment wrapText="1"/>
    </xf>
    <xf numFmtId="0" fontId="8" fillId="0" borderId="66" xfId="63" applyFont="1" applyBorder="1" applyAlignment="1">
      <alignment horizontal="center" vertical="top" wrapText="1"/>
    </xf>
    <xf numFmtId="0" fontId="8" fillId="0" borderId="67" xfId="63" applyFont="1" applyBorder="1" applyAlignment="1">
      <alignment horizontal="center" vertical="top" wrapText="1"/>
    </xf>
    <xf numFmtId="0" fontId="8" fillId="0" borderId="68" xfId="63" applyFont="1" applyBorder="1" applyAlignment="1">
      <alignment horizontal="center" vertical="top" wrapText="1"/>
    </xf>
    <xf numFmtId="0" fontId="8" fillId="0" borderId="72" xfId="58" applyFont="1" applyBorder="1" applyAlignment="1">
      <alignment horizontal="center" vertical="center" wrapText="1"/>
    </xf>
    <xf numFmtId="0" fontId="8" fillId="0" borderId="3" xfId="58" applyFont="1" applyBorder="1" applyAlignment="1">
      <alignment horizontal="center" vertical="center" wrapText="1"/>
    </xf>
    <xf numFmtId="0" fontId="13" fillId="0" borderId="4" xfId="8" applyFont="1" applyBorder="1" applyAlignment="1">
      <alignment horizontal="center" vertical="center"/>
    </xf>
    <xf numFmtId="0" fontId="8" fillId="6" borderId="4" xfId="34" applyFont="1" applyFill="1" applyBorder="1" applyAlignment="1">
      <alignment horizontal="center" vertical="top" wrapText="1"/>
    </xf>
    <xf numFmtId="0" fontId="8" fillId="6" borderId="6" xfId="34" applyFont="1" applyFill="1" applyBorder="1" applyAlignment="1">
      <alignment horizontal="center" vertical="top" wrapText="1"/>
    </xf>
    <xf numFmtId="0" fontId="8" fillId="5" borderId="0" xfId="8" applyFont="1" applyFill="1" applyBorder="1" applyAlignment="1" applyProtection="1">
      <alignment horizontal="center" vertical="center" wrapText="1"/>
    </xf>
    <xf numFmtId="0" fontId="8" fillId="5" borderId="0" xfId="8" applyFont="1" applyFill="1" applyAlignment="1" applyProtection="1">
      <alignment horizontal="center" vertical="center" wrapText="1"/>
    </xf>
    <xf numFmtId="0" fontId="4" fillId="5" borderId="0" xfId="8" applyFont="1" applyFill="1" applyAlignment="1" applyProtection="1">
      <alignment horizontal="left" vertical="center" wrapText="1"/>
    </xf>
    <xf numFmtId="0" fontId="14" fillId="0" borderId="7" xfId="8" applyFont="1" applyBorder="1" applyAlignment="1">
      <alignment horizontal="center" vertical="center"/>
    </xf>
    <xf numFmtId="0" fontId="14" fillId="0" borderId="3" xfId="8" applyFont="1" applyBorder="1" applyAlignment="1">
      <alignment horizontal="center" vertical="center"/>
    </xf>
    <xf numFmtId="0" fontId="14" fillId="0" borderId="4" xfId="8" applyFont="1" applyBorder="1" applyAlignment="1">
      <alignment horizontal="center" vertical="center"/>
    </xf>
    <xf numFmtId="0" fontId="14" fillId="0" borderId="4" xfId="8" applyFont="1" applyBorder="1" applyAlignment="1">
      <alignment horizontal="center" vertical="center" wrapText="1"/>
    </xf>
    <xf numFmtId="0" fontId="13" fillId="0" borderId="7" xfId="8" applyFont="1" applyBorder="1" applyAlignment="1">
      <alignment horizontal="center" vertical="center" wrapText="1"/>
    </xf>
    <xf numFmtId="0" fontId="13" fillId="0" borderId="3" xfId="8" applyFont="1" applyBorder="1" applyAlignment="1">
      <alignment horizontal="center" vertical="center" wrapText="1"/>
    </xf>
    <xf numFmtId="0" fontId="8" fillId="0" borderId="6" xfId="8" applyFont="1" applyBorder="1" applyAlignment="1">
      <alignment horizontal="left" vertical="center"/>
    </xf>
    <xf numFmtId="0" fontId="8" fillId="0" borderId="21" xfId="8" applyFont="1" applyBorder="1" applyAlignment="1">
      <alignment horizontal="left" vertical="center"/>
    </xf>
    <xf numFmtId="0" fontId="8" fillId="0" borderId="8" xfId="8" applyFont="1" applyBorder="1" applyAlignment="1">
      <alignment horizontal="left" vertical="center"/>
    </xf>
    <xf numFmtId="0" fontId="8" fillId="0" borderId="7" xfId="8" applyFont="1" applyBorder="1" applyAlignment="1">
      <alignment horizontal="center" vertical="center"/>
    </xf>
    <xf numFmtId="0" fontId="8" fillId="0" borderId="3" xfId="8" applyFont="1" applyBorder="1" applyAlignment="1">
      <alignment horizontal="center" vertical="center"/>
    </xf>
    <xf numFmtId="0" fontId="8" fillId="0" borderId="4" xfId="8" applyFont="1" applyBorder="1" applyAlignment="1">
      <alignment horizontal="center" vertical="center"/>
    </xf>
    <xf numFmtId="0" fontId="8" fillId="0" borderId="4" xfId="8" applyFont="1" applyBorder="1" applyAlignment="1">
      <alignment horizontal="center" vertical="center" wrapText="1"/>
    </xf>
    <xf numFmtId="0" fontId="8" fillId="0" borderId="49" xfId="8" applyFont="1" applyBorder="1" applyAlignment="1" applyProtection="1">
      <alignment horizontal="center" vertical="center" wrapText="1"/>
    </xf>
    <xf numFmtId="0" fontId="8" fillId="0" borderId="25" xfId="8" applyFont="1" applyBorder="1" applyAlignment="1" applyProtection="1">
      <alignment horizontal="center" vertical="center" wrapText="1"/>
    </xf>
    <xf numFmtId="0" fontId="8" fillId="0" borderId="50" xfId="8" applyFont="1" applyBorder="1" applyAlignment="1" applyProtection="1">
      <alignment horizontal="left" vertical="center" wrapText="1"/>
    </xf>
    <xf numFmtId="0" fontId="8" fillId="0" borderId="12" xfId="8" applyFont="1" applyBorder="1" applyAlignment="1" applyProtection="1">
      <alignment horizontal="left" vertical="center" wrapText="1"/>
    </xf>
    <xf numFmtId="0" fontId="8" fillId="0" borderId="50" xfId="8" applyFont="1" applyBorder="1" applyAlignment="1" applyProtection="1">
      <alignment horizontal="center" vertical="center" wrapText="1"/>
    </xf>
    <xf numFmtId="0" fontId="8" fillId="0" borderId="12" xfId="8" applyFont="1" applyBorder="1" applyAlignment="1" applyProtection="1">
      <alignment horizontal="center" vertical="center" wrapText="1"/>
    </xf>
    <xf numFmtId="0" fontId="4" fillId="0" borderId="0" xfId="59" applyFont="1" applyAlignment="1" applyProtection="1">
      <alignment horizontal="left" vertical="top" wrapText="1"/>
    </xf>
    <xf numFmtId="0" fontId="8" fillId="0" borderId="10" xfId="8" applyFont="1" applyBorder="1" applyAlignment="1" applyProtection="1">
      <alignment horizontal="center" vertical="top"/>
    </xf>
    <xf numFmtId="0" fontId="8" fillId="0" borderId="46" xfId="8" applyFont="1" applyBorder="1" applyAlignment="1" applyProtection="1">
      <alignment horizontal="center" vertical="top"/>
    </xf>
    <xf numFmtId="0" fontId="4" fillId="5" borderId="0" xfId="8" applyFont="1" applyFill="1" applyBorder="1" applyAlignment="1" applyProtection="1">
      <alignment horizontal="center" vertical="top" wrapText="1"/>
    </xf>
    <xf numFmtId="0" fontId="8" fillId="5" borderId="0" xfId="8" applyFont="1" applyFill="1" applyAlignment="1" applyProtection="1">
      <alignment horizontal="center" vertical="top" wrapText="1"/>
    </xf>
    <xf numFmtId="0" fontId="4" fillId="0" borderId="0" xfId="59" applyFont="1" applyAlignment="1" applyProtection="1">
      <alignment vertical="top" wrapText="1"/>
    </xf>
    <xf numFmtId="0" fontId="44" fillId="0" borderId="0" xfId="0" applyFont="1" applyAlignment="1">
      <alignment wrapText="1"/>
    </xf>
  </cellXfs>
  <cellStyles count="69">
    <cellStyle name="0,0_x000d__x000a_NA_x000d__x000a_" xfId="22"/>
    <cellStyle name="75" xfId="35"/>
    <cellStyle name="Accent6" xfId="17" builtinId="49"/>
    <cellStyle name="ÅëÈ­ [0]_±âÅ¸" xfId="36"/>
    <cellStyle name="ÅëÈ­_±âÅ¸" xfId="37"/>
    <cellStyle name="ÄÞ¸¶ [0]_±âÅ¸" xfId="38"/>
    <cellStyle name="ÄÞ¸¶_±âÅ¸" xfId="39"/>
    <cellStyle name="Ç¥ÁØ_¿¬°£´©°è¿¹»ó" xfId="40"/>
    <cellStyle name="Comma" xfId="1" builtinId="3"/>
    <cellStyle name="Comma  - Style1" xfId="41"/>
    <cellStyle name="Comma  - Style2" xfId="42"/>
    <cellStyle name="Comma  - Style3" xfId="43"/>
    <cellStyle name="Comma  - Style4" xfId="44"/>
    <cellStyle name="Comma  - Style5" xfId="45"/>
    <cellStyle name="Comma  - Style6" xfId="46"/>
    <cellStyle name="Comma  - Style7" xfId="47"/>
    <cellStyle name="Comma  - Style8" xfId="48"/>
    <cellStyle name="Comma 2" xfId="4"/>
    <cellStyle name="Comma 2 2" xfId="23"/>
    <cellStyle name="Comma 2 2 3 2 2" xfId="24"/>
    <cellStyle name="Comma 2 3" xfId="25"/>
    <cellStyle name="Comma 3" xfId="5"/>
    <cellStyle name="Comma 3 2" xfId="20"/>
    <cellStyle name="Comma 3 2 2" xfId="26"/>
    <cellStyle name="Comma 3 3" xfId="27"/>
    <cellStyle name="Comma 4" xfId="28"/>
    <cellStyle name="Currency" xfId="68" builtinId="4"/>
    <cellStyle name="Currency 2" xfId="65"/>
    <cellStyle name="Formula" xfId="49"/>
    <cellStyle name="Header1" xfId="50"/>
    <cellStyle name="Header2" xfId="51"/>
    <cellStyle name="Heading 3" xfId="2" builtinId="18"/>
    <cellStyle name="Hypertextový odkaz" xfId="52"/>
    <cellStyle name="no dec" xfId="53"/>
    <cellStyle name="Normal" xfId="0" builtinId="0"/>
    <cellStyle name="Normal - Style1" xfId="54"/>
    <cellStyle name="Normal 10" xfId="6"/>
    <cellStyle name="Normal 11" xfId="7"/>
    <cellStyle name="Normal 12" xfId="8"/>
    <cellStyle name="Normal 13" xfId="18"/>
    <cellStyle name="Normal 14" xfId="19"/>
    <cellStyle name="Normal 14 2" xfId="32"/>
    <cellStyle name="Normal 15" xfId="33"/>
    <cellStyle name="Normal 16" xfId="64"/>
    <cellStyle name="Normal 2" xfId="3"/>
    <cellStyle name="Normal 2 2" xfId="21"/>
    <cellStyle name="Normal 2 2 2" xfId="63"/>
    <cellStyle name="Normal 2 3" xfId="29"/>
    <cellStyle name="Normal 2_20 Price Schedule VOL III Rev-2" xfId="55"/>
    <cellStyle name="Normal 3" xfId="9"/>
    <cellStyle name="Normal 3 2" xfId="30"/>
    <cellStyle name="Normal 3 2 2" xfId="66"/>
    <cellStyle name="Normal 3_29_First Envelope - R2_Vol-III" xfId="56"/>
    <cellStyle name="Normal 4" xfId="10"/>
    <cellStyle name="Normal 4 2" xfId="67"/>
    <cellStyle name="Normal 5" xfId="11"/>
    <cellStyle name="Normal 6" xfId="12"/>
    <cellStyle name="Normal 7" xfId="13"/>
    <cellStyle name="Normal 8" xfId="14"/>
    <cellStyle name="Normal 8 2" xfId="15"/>
    <cellStyle name="Normal 9" xfId="16"/>
    <cellStyle name="Normal_Price Schedules-4a-4b--5-6" xfId="57"/>
    <cellStyle name="Normal_PRICE SCHEDULE-S6" xfId="58"/>
    <cellStyle name="Normal_PRICE-SCHE Bihar-Rev-2-corrections 2" xfId="59"/>
    <cellStyle name="Normal_Sheet1" xfId="34"/>
    <cellStyle name="Percent 2" xfId="31"/>
    <cellStyle name="Popis" xfId="60"/>
    <cellStyle name="Sledovaný hypertextový odkaz" xfId="61"/>
    <cellStyle name="Standard_BS14" xfId="62"/>
  </cellStyles>
  <dxfs count="0"/>
  <tableStyles count="0" defaultTableStyle="TableStyleMedium9" defaultPivotStyle="PivotStyleLight16"/>
  <colors>
    <mruColors>
      <color rgb="FFFA6EE9"/>
      <color rgb="FF0000CC"/>
      <color rgb="FFDB07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NIETTP_Bidding%20Document\NIETTP_Substation\Approved_Cost%20Estimate_SS_NIETTP\Revised%20New%20Cost%20Estimate_SS\Cost%20for%20added%20items%203%20averag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KRON-075.76\est_ele%20substation\ADB\keraun\Est-re-sustation_ADB\est_civil%20boq_as%20Power%20grid\Users\01919\AppData\Local\Microsoft\Windows\Temporary%20Internet%20Files\Content.Outlook\NES7XYFH\First%20Envelope_GIS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KRON-075.76\est_ele%20substation\ADB\keraun\Est-re-sustation_ADB\est_civil%20boq_as%20Power%20grid\Users\01919\AppData\Local\Microsoft\Windows\Temporary%20Internet%20Files\Content.Outlook\NES7XYFH\29_First%20Envelope%20-%20R2_Vol-III.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KRON-075.76\est_ele%20substation\ADB\keraun\Est-re-sustation_ADB\est_civil%20boq_as%20Power%20grid\pendrive%20CS1\ann\dhramjagrah\tri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KRON-075.76\est_ele%20substation\ADB\keraun\Est-re-sustation_ADB\est_civil%20boq_as%20Power%20grid\BPS%20of%20Lapsephedi%20&amp;CHANGUNARAYAN%20SUBSTN-PKG2%20Rev%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Cover"/>
      <sheetName val="Goods"/>
      <sheetName val="Spares"/>
      <sheetName val="sch1"/>
      <sheetName val="sch1_Sumry"/>
      <sheetName val=" FI"/>
      <sheetName val="sch4A"/>
      <sheetName val="sch4A_Sumry"/>
      <sheetName val="Civil"/>
      <sheetName val="Erection "/>
      <sheetName val="sch4B"/>
      <sheetName val="sch4B_Sumry"/>
      <sheetName val="Training "/>
      <sheetName val="sch4C(I) "/>
      <sheetName val="sch4C(II) "/>
      <sheetName val="SC 4D"/>
      <sheetName val="sch5_GSum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Name of Bidder"/>
      <sheetName val="Attach 3(JV)"/>
      <sheetName val="Attach-3 (QR)"/>
      <sheetName val="Attach 4"/>
      <sheetName val="Attach 4 (A)"/>
      <sheetName val="Attach 5"/>
      <sheetName val="Attach 6"/>
      <sheetName val="Attach 9"/>
      <sheetName val="Attach 10"/>
      <sheetName val="Attach 11"/>
      <sheetName val="Attach 12"/>
      <sheetName val="Attach 13"/>
      <sheetName val="Attach 14"/>
      <sheetName val="Attach 14 IP"/>
      <sheetName val="Attach 15"/>
      <sheetName val="Attach 16"/>
      <sheetName val="Attach 17"/>
      <sheetName val="Attach 18"/>
      <sheetName val="Attach 19"/>
      <sheetName val="Bid Form 1st Env."/>
      <sheetName val="N-W (Cr.)"/>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Name of Bidder"/>
      <sheetName val="Attach 3(JV)"/>
      <sheetName val="Attach-3 (QR)"/>
      <sheetName val="Attach 4"/>
      <sheetName val="Attach 4 (A)"/>
      <sheetName val="Attach 5"/>
      <sheetName val="Attach 6"/>
      <sheetName val="Attach 9"/>
      <sheetName val="Attach 10"/>
      <sheetName val="Attach 11"/>
      <sheetName val="Attach 12"/>
      <sheetName val="Attach 13"/>
      <sheetName val="Attach 14"/>
      <sheetName val="Attach 14 IP"/>
      <sheetName val="Attach 15"/>
      <sheetName val="Attach 16"/>
      <sheetName val="Attach 17"/>
      <sheetName val="Attach 18"/>
      <sheetName val="Attach 19"/>
      <sheetName val="Bid Form 1st Env."/>
      <sheetName val="N-W (C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ch-1a"/>
      <sheetName val="Sch-1b "/>
      <sheetName val="Sch-2"/>
      <sheetName val="Sch-3"/>
      <sheetName val="Sch-4a"/>
      <sheetName val="Sch-4b"/>
      <sheetName val="Sch-5"/>
      <sheetName val="Sch-6"/>
      <sheetName val="Sch-7 (a)"/>
      <sheetName val="Sch-7 (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me of Bidder-Old"/>
      <sheetName val="Sch-4(c)"/>
      <sheetName val="Schedule-1"/>
      <sheetName val="Schedule-2"/>
      <sheetName val="Schedule-3 "/>
      <sheetName val="Schedule-4(a)"/>
      <sheetName val="Schedule-4(b)"/>
      <sheetName val="schedule -4(c)"/>
      <sheetName val="Schedule-4d"/>
      <sheetName val="Schedule -5"/>
      <sheetName val="Schedule - 6"/>
      <sheetName val="N-W (Cr.)"/>
    </sheetNames>
    <sheetDataSet>
      <sheetData sheetId="0"/>
      <sheetData sheetId="1"/>
      <sheetData sheetId="2">
        <row r="1">
          <cell r="A1" t="str">
            <v>NEPAL ELECTRICITY AUTHORITY</v>
          </cell>
        </row>
        <row r="2">
          <cell r="A2" t="str">
            <v>PROJECT MANAGEMENT DIRECTORATE</v>
          </cell>
        </row>
      </sheetData>
      <sheetData sheetId="3">
        <row r="1">
          <cell r="A1" t="str">
            <v>NEPAL ELECTRICITY AUTHORITY</v>
          </cell>
        </row>
        <row r="2">
          <cell r="A2" t="str">
            <v>PROJECT MANAGEMENT DIRECTORATE</v>
          </cell>
        </row>
      </sheetData>
      <sheetData sheetId="4"/>
      <sheetData sheetId="5">
        <row r="1">
          <cell r="A1" t="str">
            <v>NEPAL ELECTRICITY AUTHORITY</v>
          </cell>
        </row>
        <row r="2">
          <cell r="A2" t="str">
            <v>PROJECT MANAGEMENT DIRECTORATE</v>
          </cell>
        </row>
      </sheetData>
      <sheetData sheetId="6">
        <row r="1">
          <cell r="A1" t="str">
            <v>NEPAL ELECTRICITY AUTHORITY</v>
          </cell>
        </row>
        <row r="2">
          <cell r="A2" t="str">
            <v>PROJECT MANAGEMENT DIRECTORATE</v>
          </cell>
        </row>
      </sheetData>
      <sheetData sheetId="7">
        <row r="1">
          <cell r="A1" t="str">
            <v>NEPAL ELECTRICITY AUTHORITY</v>
          </cell>
        </row>
        <row r="2">
          <cell r="A2" t="str">
            <v>PROJECT MANAGEMENT DIRECTORATE</v>
          </cell>
        </row>
      </sheetData>
      <sheetData sheetId="8">
        <row r="1">
          <cell r="A1" t="str">
            <v>NEPAL ELECTRICITY AUTHORITY</v>
          </cell>
        </row>
        <row r="2">
          <cell r="A2" t="str">
            <v>PROJECT MANAGEMENT DIRECTORATE</v>
          </cell>
        </row>
      </sheetData>
      <sheetData sheetId="9">
        <row r="1">
          <cell r="A1" t="str">
            <v>NEPAL ELECTRICITY AUTHORITY</v>
          </cell>
        </row>
        <row r="2">
          <cell r="A2" t="str">
            <v>PROJECT MANAGEMENT DIRECTORATE</v>
          </cell>
        </row>
      </sheetData>
      <sheetData sheetId="10">
        <row r="1">
          <cell r="A1" t="str">
            <v>NEPAL ELECTRICITY AUTHORITY</v>
          </cell>
        </row>
      </sheetData>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A6EE9"/>
    <pageSetUpPr fitToPage="1"/>
  </sheetPr>
  <dimension ref="A1:AU366"/>
  <sheetViews>
    <sheetView showGridLines="0" view="pageBreakPreview" topLeftCell="A169" zoomScale="91" zoomScaleNormal="87" zoomScaleSheetLayoutView="91" zoomScalePageLayoutView="98" workbookViewId="0">
      <selection activeCell="B174" sqref="B174"/>
    </sheetView>
  </sheetViews>
  <sheetFormatPr defaultRowHeight="12.75"/>
  <cols>
    <col min="1" max="1" width="10.5703125" style="140" customWidth="1"/>
    <col min="2" max="2" width="70" style="266" customWidth="1"/>
    <col min="3" max="3" width="9.42578125" style="266" customWidth="1"/>
    <col min="4" max="4" width="6.85546875" style="140" customWidth="1"/>
    <col min="5" max="5" width="8.5703125" style="140" customWidth="1"/>
    <col min="6" max="6" width="10.140625" style="140" customWidth="1"/>
    <col min="7" max="7" width="17" style="140" customWidth="1"/>
    <col min="8" max="8" width="18.7109375" style="140" customWidth="1"/>
    <col min="9" max="9" width="18.5703125" style="140" bestFit="1" customWidth="1"/>
    <col min="10" max="10" width="15.5703125" style="140" customWidth="1"/>
    <col min="11" max="11" width="19.28515625" style="140" customWidth="1"/>
    <col min="12" max="12" width="9.140625" style="140" customWidth="1"/>
    <col min="13" max="237" width="8.7109375" style="140"/>
    <col min="238" max="238" width="12.85546875" style="140" customWidth="1"/>
    <col min="239" max="239" width="65.85546875" style="140" bestFit="1" customWidth="1"/>
    <col min="240" max="240" width="7.7109375" style="140" customWidth="1"/>
    <col min="241" max="241" width="9.5703125" style="140" customWidth="1"/>
    <col min="242" max="243" width="0" style="140" hidden="1" customWidth="1"/>
    <col min="244" max="244" width="8.7109375" style="140"/>
    <col min="245" max="245" width="17" style="140" bestFit="1" customWidth="1"/>
    <col min="246" max="493" width="8.7109375" style="140"/>
    <col min="494" max="494" width="12.85546875" style="140" customWidth="1"/>
    <col min="495" max="495" width="65.85546875" style="140" bestFit="1" customWidth="1"/>
    <col min="496" max="496" width="7.7109375" style="140" customWidth="1"/>
    <col min="497" max="497" width="9.5703125" style="140" customWidth="1"/>
    <col min="498" max="499" width="0" style="140" hidden="1" customWidth="1"/>
    <col min="500" max="500" width="8.7109375" style="140"/>
    <col min="501" max="501" width="17" style="140" bestFit="1" customWidth="1"/>
    <col min="502" max="749" width="8.7109375" style="140"/>
    <col min="750" max="750" width="12.85546875" style="140" customWidth="1"/>
    <col min="751" max="751" width="65.85546875" style="140" bestFit="1" customWidth="1"/>
    <col min="752" max="752" width="7.7109375" style="140" customWidth="1"/>
    <col min="753" max="753" width="9.5703125" style="140" customWidth="1"/>
    <col min="754" max="755" width="0" style="140" hidden="1" customWidth="1"/>
    <col min="756" max="756" width="8.7109375" style="140"/>
    <col min="757" max="757" width="17" style="140" bestFit="1" customWidth="1"/>
    <col min="758" max="1005" width="8.7109375" style="140"/>
    <col min="1006" max="1006" width="12.85546875" style="140" customWidth="1"/>
    <col min="1007" max="1007" width="65.85546875" style="140" bestFit="1" customWidth="1"/>
    <col min="1008" max="1008" width="7.7109375" style="140" customWidth="1"/>
    <col min="1009" max="1009" width="9.5703125" style="140" customWidth="1"/>
    <col min="1010" max="1011" width="0" style="140" hidden="1" customWidth="1"/>
    <col min="1012" max="1012" width="8.7109375" style="140"/>
    <col min="1013" max="1013" width="17" style="140" bestFit="1" customWidth="1"/>
    <col min="1014" max="1261" width="8.7109375" style="140"/>
    <col min="1262" max="1262" width="12.85546875" style="140" customWidth="1"/>
    <col min="1263" max="1263" width="65.85546875" style="140" bestFit="1" customWidth="1"/>
    <col min="1264" max="1264" width="7.7109375" style="140" customWidth="1"/>
    <col min="1265" max="1265" width="9.5703125" style="140" customWidth="1"/>
    <col min="1266" max="1267" width="0" style="140" hidden="1" customWidth="1"/>
    <col min="1268" max="1268" width="8.7109375" style="140"/>
    <col min="1269" max="1269" width="17" style="140" bestFit="1" customWidth="1"/>
    <col min="1270" max="1517" width="8.7109375" style="140"/>
    <col min="1518" max="1518" width="12.85546875" style="140" customWidth="1"/>
    <col min="1519" max="1519" width="65.85546875" style="140" bestFit="1" customWidth="1"/>
    <col min="1520" max="1520" width="7.7109375" style="140" customWidth="1"/>
    <col min="1521" max="1521" width="9.5703125" style="140" customWidth="1"/>
    <col min="1522" max="1523" width="0" style="140" hidden="1" customWidth="1"/>
    <col min="1524" max="1524" width="8.7109375" style="140"/>
    <col min="1525" max="1525" width="17" style="140" bestFit="1" customWidth="1"/>
    <col min="1526" max="1773" width="8.7109375" style="140"/>
    <col min="1774" max="1774" width="12.85546875" style="140" customWidth="1"/>
    <col min="1775" max="1775" width="65.85546875" style="140" bestFit="1" customWidth="1"/>
    <col min="1776" max="1776" width="7.7109375" style="140" customWidth="1"/>
    <col min="1777" max="1777" width="9.5703125" style="140" customWidth="1"/>
    <col min="1778" max="1779" width="0" style="140" hidden="1" customWidth="1"/>
    <col min="1780" max="1780" width="8.7109375" style="140"/>
    <col min="1781" max="1781" width="17" style="140" bestFit="1" customWidth="1"/>
    <col min="1782" max="2029" width="8.7109375" style="140"/>
    <col min="2030" max="2030" width="12.85546875" style="140" customWidth="1"/>
    <col min="2031" max="2031" width="65.85546875" style="140" bestFit="1" customWidth="1"/>
    <col min="2032" max="2032" width="7.7109375" style="140" customWidth="1"/>
    <col min="2033" max="2033" width="9.5703125" style="140" customWidth="1"/>
    <col min="2034" max="2035" width="0" style="140" hidden="1" customWidth="1"/>
    <col min="2036" max="2036" width="8.7109375" style="140"/>
    <col min="2037" max="2037" width="17" style="140" bestFit="1" customWidth="1"/>
    <col min="2038" max="2285" width="8.7109375" style="140"/>
    <col min="2286" max="2286" width="12.85546875" style="140" customWidth="1"/>
    <col min="2287" max="2287" width="65.85546875" style="140" bestFit="1" customWidth="1"/>
    <col min="2288" max="2288" width="7.7109375" style="140" customWidth="1"/>
    <col min="2289" max="2289" width="9.5703125" style="140" customWidth="1"/>
    <col min="2290" max="2291" width="0" style="140" hidden="1" customWidth="1"/>
    <col min="2292" max="2292" width="8.7109375" style="140"/>
    <col min="2293" max="2293" width="17" style="140" bestFit="1" customWidth="1"/>
    <col min="2294" max="2541" width="8.7109375" style="140"/>
    <col min="2542" max="2542" width="12.85546875" style="140" customWidth="1"/>
    <col min="2543" max="2543" width="65.85546875" style="140" bestFit="1" customWidth="1"/>
    <col min="2544" max="2544" width="7.7109375" style="140" customWidth="1"/>
    <col min="2545" max="2545" width="9.5703125" style="140" customWidth="1"/>
    <col min="2546" max="2547" width="0" style="140" hidden="1" customWidth="1"/>
    <col min="2548" max="2548" width="8.7109375" style="140"/>
    <col min="2549" max="2549" width="17" style="140" bestFit="1" customWidth="1"/>
    <col min="2550" max="2797" width="8.7109375" style="140"/>
    <col min="2798" max="2798" width="12.85546875" style="140" customWidth="1"/>
    <col min="2799" max="2799" width="65.85546875" style="140" bestFit="1" customWidth="1"/>
    <col min="2800" max="2800" width="7.7109375" style="140" customWidth="1"/>
    <col min="2801" max="2801" width="9.5703125" style="140" customWidth="1"/>
    <col min="2802" max="2803" width="0" style="140" hidden="1" customWidth="1"/>
    <col min="2804" max="2804" width="8.7109375" style="140"/>
    <col min="2805" max="2805" width="17" style="140" bestFit="1" customWidth="1"/>
    <col min="2806" max="3053" width="8.7109375" style="140"/>
    <col min="3054" max="3054" width="12.85546875" style="140" customWidth="1"/>
    <col min="3055" max="3055" width="65.85546875" style="140" bestFit="1" customWidth="1"/>
    <col min="3056" max="3056" width="7.7109375" style="140" customWidth="1"/>
    <col min="3057" max="3057" width="9.5703125" style="140" customWidth="1"/>
    <col min="3058" max="3059" width="0" style="140" hidden="1" customWidth="1"/>
    <col min="3060" max="3060" width="8.7109375" style="140"/>
    <col min="3061" max="3061" width="17" style="140" bestFit="1" customWidth="1"/>
    <col min="3062" max="3309" width="8.7109375" style="140"/>
    <col min="3310" max="3310" width="12.85546875" style="140" customWidth="1"/>
    <col min="3311" max="3311" width="65.85546875" style="140" bestFit="1" customWidth="1"/>
    <col min="3312" max="3312" width="7.7109375" style="140" customWidth="1"/>
    <col min="3313" max="3313" width="9.5703125" style="140" customWidth="1"/>
    <col min="3314" max="3315" width="0" style="140" hidden="1" customWidth="1"/>
    <col min="3316" max="3316" width="8.7109375" style="140"/>
    <col min="3317" max="3317" width="17" style="140" bestFit="1" customWidth="1"/>
    <col min="3318" max="3565" width="8.7109375" style="140"/>
    <col min="3566" max="3566" width="12.85546875" style="140" customWidth="1"/>
    <col min="3567" max="3567" width="65.85546875" style="140" bestFit="1" customWidth="1"/>
    <col min="3568" max="3568" width="7.7109375" style="140" customWidth="1"/>
    <col min="3569" max="3569" width="9.5703125" style="140" customWidth="1"/>
    <col min="3570" max="3571" width="0" style="140" hidden="1" customWidth="1"/>
    <col min="3572" max="3572" width="8.7109375" style="140"/>
    <col min="3573" max="3573" width="17" style="140" bestFit="1" customWidth="1"/>
    <col min="3574" max="3821" width="8.7109375" style="140"/>
    <col min="3822" max="3822" width="12.85546875" style="140" customWidth="1"/>
    <col min="3823" max="3823" width="65.85546875" style="140" bestFit="1" customWidth="1"/>
    <col min="3824" max="3824" width="7.7109375" style="140" customWidth="1"/>
    <col min="3825" max="3825" width="9.5703125" style="140" customWidth="1"/>
    <col min="3826" max="3827" width="0" style="140" hidden="1" customWidth="1"/>
    <col min="3828" max="3828" width="8.7109375" style="140"/>
    <col min="3829" max="3829" width="17" style="140" bestFit="1" customWidth="1"/>
    <col min="3830" max="4077" width="8.7109375" style="140"/>
    <col min="4078" max="4078" width="12.85546875" style="140" customWidth="1"/>
    <col min="4079" max="4079" width="65.85546875" style="140" bestFit="1" customWidth="1"/>
    <col min="4080" max="4080" width="7.7109375" style="140" customWidth="1"/>
    <col min="4081" max="4081" width="9.5703125" style="140" customWidth="1"/>
    <col min="4082" max="4083" width="0" style="140" hidden="1" customWidth="1"/>
    <col min="4084" max="4084" width="8.7109375" style="140"/>
    <col min="4085" max="4085" width="17" style="140" bestFit="1" customWidth="1"/>
    <col min="4086" max="4333" width="8.7109375" style="140"/>
    <col min="4334" max="4334" width="12.85546875" style="140" customWidth="1"/>
    <col min="4335" max="4335" width="65.85546875" style="140" bestFit="1" customWidth="1"/>
    <col min="4336" max="4336" width="7.7109375" style="140" customWidth="1"/>
    <col min="4337" max="4337" width="9.5703125" style="140" customWidth="1"/>
    <col min="4338" max="4339" width="0" style="140" hidden="1" customWidth="1"/>
    <col min="4340" max="4340" width="8.7109375" style="140"/>
    <col min="4341" max="4341" width="17" style="140" bestFit="1" customWidth="1"/>
    <col min="4342" max="4589" width="8.7109375" style="140"/>
    <col min="4590" max="4590" width="12.85546875" style="140" customWidth="1"/>
    <col min="4591" max="4591" width="65.85546875" style="140" bestFit="1" customWidth="1"/>
    <col min="4592" max="4592" width="7.7109375" style="140" customWidth="1"/>
    <col min="4593" max="4593" width="9.5703125" style="140" customWidth="1"/>
    <col min="4594" max="4595" width="0" style="140" hidden="1" customWidth="1"/>
    <col min="4596" max="4596" width="8.7109375" style="140"/>
    <col min="4597" max="4597" width="17" style="140" bestFit="1" customWidth="1"/>
    <col min="4598" max="4845" width="8.7109375" style="140"/>
    <col min="4846" max="4846" width="12.85546875" style="140" customWidth="1"/>
    <col min="4847" max="4847" width="65.85546875" style="140" bestFit="1" customWidth="1"/>
    <col min="4848" max="4848" width="7.7109375" style="140" customWidth="1"/>
    <col min="4849" max="4849" width="9.5703125" style="140" customWidth="1"/>
    <col min="4850" max="4851" width="0" style="140" hidden="1" customWidth="1"/>
    <col min="4852" max="4852" width="8.7109375" style="140"/>
    <col min="4853" max="4853" width="17" style="140" bestFit="1" customWidth="1"/>
    <col min="4854" max="5101" width="8.7109375" style="140"/>
    <col min="5102" max="5102" width="12.85546875" style="140" customWidth="1"/>
    <col min="5103" max="5103" width="65.85546875" style="140" bestFit="1" customWidth="1"/>
    <col min="5104" max="5104" width="7.7109375" style="140" customWidth="1"/>
    <col min="5105" max="5105" width="9.5703125" style="140" customWidth="1"/>
    <col min="5106" max="5107" width="0" style="140" hidden="1" customWidth="1"/>
    <col min="5108" max="5108" width="8.7109375" style="140"/>
    <col min="5109" max="5109" width="17" style="140" bestFit="1" customWidth="1"/>
    <col min="5110" max="5357" width="8.7109375" style="140"/>
    <col min="5358" max="5358" width="12.85546875" style="140" customWidth="1"/>
    <col min="5359" max="5359" width="65.85546875" style="140" bestFit="1" customWidth="1"/>
    <col min="5360" max="5360" width="7.7109375" style="140" customWidth="1"/>
    <col min="5361" max="5361" width="9.5703125" style="140" customWidth="1"/>
    <col min="5362" max="5363" width="0" style="140" hidden="1" customWidth="1"/>
    <col min="5364" max="5364" width="8.7109375" style="140"/>
    <col min="5365" max="5365" width="17" style="140" bestFit="1" customWidth="1"/>
    <col min="5366" max="5613" width="8.7109375" style="140"/>
    <col min="5614" max="5614" width="12.85546875" style="140" customWidth="1"/>
    <col min="5615" max="5615" width="65.85546875" style="140" bestFit="1" customWidth="1"/>
    <col min="5616" max="5616" width="7.7109375" style="140" customWidth="1"/>
    <col min="5617" max="5617" width="9.5703125" style="140" customWidth="1"/>
    <col min="5618" max="5619" width="0" style="140" hidden="1" customWidth="1"/>
    <col min="5620" max="5620" width="8.7109375" style="140"/>
    <col min="5621" max="5621" width="17" style="140" bestFit="1" customWidth="1"/>
    <col min="5622" max="5869" width="8.7109375" style="140"/>
    <col min="5870" max="5870" width="12.85546875" style="140" customWidth="1"/>
    <col min="5871" max="5871" width="65.85546875" style="140" bestFit="1" customWidth="1"/>
    <col min="5872" max="5872" width="7.7109375" style="140" customWidth="1"/>
    <col min="5873" max="5873" width="9.5703125" style="140" customWidth="1"/>
    <col min="5874" max="5875" width="0" style="140" hidden="1" customWidth="1"/>
    <col min="5876" max="5876" width="8.7109375" style="140"/>
    <col min="5877" max="5877" width="17" style="140" bestFit="1" customWidth="1"/>
    <col min="5878" max="6125" width="8.7109375" style="140"/>
    <col min="6126" max="6126" width="12.85546875" style="140" customWidth="1"/>
    <col min="6127" max="6127" width="65.85546875" style="140" bestFit="1" customWidth="1"/>
    <col min="6128" max="6128" width="7.7109375" style="140" customWidth="1"/>
    <col min="6129" max="6129" width="9.5703125" style="140" customWidth="1"/>
    <col min="6130" max="6131" width="0" style="140" hidden="1" customWidth="1"/>
    <col min="6132" max="6132" width="8.7109375" style="140"/>
    <col min="6133" max="6133" width="17" style="140" bestFit="1" customWidth="1"/>
    <col min="6134" max="6381" width="8.7109375" style="140"/>
    <col min="6382" max="6382" width="12.85546875" style="140" customWidth="1"/>
    <col min="6383" max="6383" width="65.85546875" style="140" bestFit="1" customWidth="1"/>
    <col min="6384" max="6384" width="7.7109375" style="140" customWidth="1"/>
    <col min="6385" max="6385" width="9.5703125" style="140" customWidth="1"/>
    <col min="6386" max="6387" width="0" style="140" hidden="1" customWidth="1"/>
    <col min="6388" max="6388" width="8.7109375" style="140"/>
    <col min="6389" max="6389" width="17" style="140" bestFit="1" customWidth="1"/>
    <col min="6390" max="6637" width="8.7109375" style="140"/>
    <col min="6638" max="6638" width="12.85546875" style="140" customWidth="1"/>
    <col min="6639" max="6639" width="65.85546875" style="140" bestFit="1" customWidth="1"/>
    <col min="6640" max="6640" width="7.7109375" style="140" customWidth="1"/>
    <col min="6641" max="6641" width="9.5703125" style="140" customWidth="1"/>
    <col min="6642" max="6643" width="0" style="140" hidden="1" customWidth="1"/>
    <col min="6644" max="6644" width="8.7109375" style="140"/>
    <col min="6645" max="6645" width="17" style="140" bestFit="1" customWidth="1"/>
    <col min="6646" max="6893" width="8.7109375" style="140"/>
    <col min="6894" max="6894" width="12.85546875" style="140" customWidth="1"/>
    <col min="6895" max="6895" width="65.85546875" style="140" bestFit="1" customWidth="1"/>
    <col min="6896" max="6896" width="7.7109375" style="140" customWidth="1"/>
    <col min="6897" max="6897" width="9.5703125" style="140" customWidth="1"/>
    <col min="6898" max="6899" width="0" style="140" hidden="1" customWidth="1"/>
    <col min="6900" max="6900" width="8.7109375" style="140"/>
    <col min="6901" max="6901" width="17" style="140" bestFit="1" customWidth="1"/>
    <col min="6902" max="7149" width="8.7109375" style="140"/>
    <col min="7150" max="7150" width="12.85546875" style="140" customWidth="1"/>
    <col min="7151" max="7151" width="65.85546875" style="140" bestFit="1" customWidth="1"/>
    <col min="7152" max="7152" width="7.7109375" style="140" customWidth="1"/>
    <col min="7153" max="7153" width="9.5703125" style="140" customWidth="1"/>
    <col min="7154" max="7155" width="0" style="140" hidden="1" customWidth="1"/>
    <col min="7156" max="7156" width="8.7109375" style="140"/>
    <col min="7157" max="7157" width="17" style="140" bestFit="1" customWidth="1"/>
    <col min="7158" max="7405" width="8.7109375" style="140"/>
    <col min="7406" max="7406" width="12.85546875" style="140" customWidth="1"/>
    <col min="7407" max="7407" width="65.85546875" style="140" bestFit="1" customWidth="1"/>
    <col min="7408" max="7408" width="7.7109375" style="140" customWidth="1"/>
    <col min="7409" max="7409" width="9.5703125" style="140" customWidth="1"/>
    <col min="7410" max="7411" width="0" style="140" hidden="1" customWidth="1"/>
    <col min="7412" max="7412" width="8.7109375" style="140"/>
    <col min="7413" max="7413" width="17" style="140" bestFit="1" customWidth="1"/>
    <col min="7414" max="7661" width="8.7109375" style="140"/>
    <col min="7662" max="7662" width="12.85546875" style="140" customWidth="1"/>
    <col min="7663" max="7663" width="65.85546875" style="140" bestFit="1" customWidth="1"/>
    <col min="7664" max="7664" width="7.7109375" style="140" customWidth="1"/>
    <col min="7665" max="7665" width="9.5703125" style="140" customWidth="1"/>
    <col min="7666" max="7667" width="0" style="140" hidden="1" customWidth="1"/>
    <col min="7668" max="7668" width="8.7109375" style="140"/>
    <col min="7669" max="7669" width="17" style="140" bestFit="1" customWidth="1"/>
    <col min="7670" max="7917" width="8.7109375" style="140"/>
    <col min="7918" max="7918" width="12.85546875" style="140" customWidth="1"/>
    <col min="7919" max="7919" width="65.85546875" style="140" bestFit="1" customWidth="1"/>
    <col min="7920" max="7920" width="7.7109375" style="140" customWidth="1"/>
    <col min="7921" max="7921" width="9.5703125" style="140" customWidth="1"/>
    <col min="7922" max="7923" width="0" style="140" hidden="1" customWidth="1"/>
    <col min="7924" max="7924" width="8.7109375" style="140"/>
    <col min="7925" max="7925" width="17" style="140" bestFit="1" customWidth="1"/>
    <col min="7926" max="8173" width="8.7109375" style="140"/>
    <col min="8174" max="8174" width="12.85546875" style="140" customWidth="1"/>
    <col min="8175" max="8175" width="65.85546875" style="140" bestFit="1" customWidth="1"/>
    <col min="8176" max="8176" width="7.7109375" style="140" customWidth="1"/>
    <col min="8177" max="8177" width="9.5703125" style="140" customWidth="1"/>
    <col min="8178" max="8179" width="0" style="140" hidden="1" customWidth="1"/>
    <col min="8180" max="8180" width="8.7109375" style="140"/>
    <col min="8181" max="8181" width="17" style="140" bestFit="1" customWidth="1"/>
    <col min="8182" max="8429" width="8.7109375" style="140"/>
    <col min="8430" max="8430" width="12.85546875" style="140" customWidth="1"/>
    <col min="8431" max="8431" width="65.85546875" style="140" bestFit="1" customWidth="1"/>
    <col min="8432" max="8432" width="7.7109375" style="140" customWidth="1"/>
    <col min="8433" max="8433" width="9.5703125" style="140" customWidth="1"/>
    <col min="8434" max="8435" width="0" style="140" hidden="1" customWidth="1"/>
    <col min="8436" max="8436" width="8.7109375" style="140"/>
    <col min="8437" max="8437" width="17" style="140" bestFit="1" customWidth="1"/>
    <col min="8438" max="8685" width="8.7109375" style="140"/>
    <col min="8686" max="8686" width="12.85546875" style="140" customWidth="1"/>
    <col min="8687" max="8687" width="65.85546875" style="140" bestFit="1" customWidth="1"/>
    <col min="8688" max="8688" width="7.7109375" style="140" customWidth="1"/>
    <col min="8689" max="8689" width="9.5703125" style="140" customWidth="1"/>
    <col min="8690" max="8691" width="0" style="140" hidden="1" customWidth="1"/>
    <col min="8692" max="8692" width="8.7109375" style="140"/>
    <col min="8693" max="8693" width="17" style="140" bestFit="1" customWidth="1"/>
    <col min="8694" max="8941" width="8.7109375" style="140"/>
    <col min="8942" max="8942" width="12.85546875" style="140" customWidth="1"/>
    <col min="8943" max="8943" width="65.85546875" style="140" bestFit="1" customWidth="1"/>
    <col min="8944" max="8944" width="7.7109375" style="140" customWidth="1"/>
    <col min="8945" max="8945" width="9.5703125" style="140" customWidth="1"/>
    <col min="8946" max="8947" width="0" style="140" hidden="1" customWidth="1"/>
    <col min="8948" max="8948" width="8.7109375" style="140"/>
    <col min="8949" max="8949" width="17" style="140" bestFit="1" customWidth="1"/>
    <col min="8950" max="9197" width="8.7109375" style="140"/>
    <col min="9198" max="9198" width="12.85546875" style="140" customWidth="1"/>
    <col min="9199" max="9199" width="65.85546875" style="140" bestFit="1" customWidth="1"/>
    <col min="9200" max="9200" width="7.7109375" style="140" customWidth="1"/>
    <col min="9201" max="9201" width="9.5703125" style="140" customWidth="1"/>
    <col min="9202" max="9203" width="0" style="140" hidden="1" customWidth="1"/>
    <col min="9204" max="9204" width="8.7109375" style="140"/>
    <col min="9205" max="9205" width="17" style="140" bestFit="1" customWidth="1"/>
    <col min="9206" max="9453" width="8.7109375" style="140"/>
    <col min="9454" max="9454" width="12.85546875" style="140" customWidth="1"/>
    <col min="9455" max="9455" width="65.85546875" style="140" bestFit="1" customWidth="1"/>
    <col min="9456" max="9456" width="7.7109375" style="140" customWidth="1"/>
    <col min="9457" max="9457" width="9.5703125" style="140" customWidth="1"/>
    <col min="9458" max="9459" width="0" style="140" hidden="1" customWidth="1"/>
    <col min="9460" max="9460" width="8.7109375" style="140"/>
    <col min="9461" max="9461" width="17" style="140" bestFit="1" customWidth="1"/>
    <col min="9462" max="9709" width="8.7109375" style="140"/>
    <col min="9710" max="9710" width="12.85546875" style="140" customWidth="1"/>
    <col min="9711" max="9711" width="65.85546875" style="140" bestFit="1" customWidth="1"/>
    <col min="9712" max="9712" width="7.7109375" style="140" customWidth="1"/>
    <col min="9713" max="9713" width="9.5703125" style="140" customWidth="1"/>
    <col min="9714" max="9715" width="0" style="140" hidden="1" customWidth="1"/>
    <col min="9716" max="9716" width="8.7109375" style="140"/>
    <col min="9717" max="9717" width="17" style="140" bestFit="1" customWidth="1"/>
    <col min="9718" max="9965" width="8.7109375" style="140"/>
    <col min="9966" max="9966" width="12.85546875" style="140" customWidth="1"/>
    <col min="9967" max="9967" width="65.85546875" style="140" bestFit="1" customWidth="1"/>
    <col min="9968" max="9968" width="7.7109375" style="140" customWidth="1"/>
    <col min="9969" max="9969" width="9.5703125" style="140" customWidth="1"/>
    <col min="9970" max="9971" width="0" style="140" hidden="1" customWidth="1"/>
    <col min="9972" max="9972" width="8.7109375" style="140"/>
    <col min="9973" max="9973" width="17" style="140" bestFit="1" customWidth="1"/>
    <col min="9974" max="10221" width="8.7109375" style="140"/>
    <col min="10222" max="10222" width="12.85546875" style="140" customWidth="1"/>
    <col min="10223" max="10223" width="65.85546875" style="140" bestFit="1" customWidth="1"/>
    <col min="10224" max="10224" width="7.7109375" style="140" customWidth="1"/>
    <col min="10225" max="10225" width="9.5703125" style="140" customWidth="1"/>
    <col min="10226" max="10227" width="0" style="140" hidden="1" customWidth="1"/>
    <col min="10228" max="10228" width="8.7109375" style="140"/>
    <col min="10229" max="10229" width="17" style="140" bestFit="1" customWidth="1"/>
    <col min="10230" max="10477" width="8.7109375" style="140"/>
    <col min="10478" max="10478" width="12.85546875" style="140" customWidth="1"/>
    <col min="10479" max="10479" width="65.85546875" style="140" bestFit="1" customWidth="1"/>
    <col min="10480" max="10480" width="7.7109375" style="140" customWidth="1"/>
    <col min="10481" max="10481" width="9.5703125" style="140" customWidth="1"/>
    <col min="10482" max="10483" width="0" style="140" hidden="1" customWidth="1"/>
    <col min="10484" max="10484" width="8.7109375" style="140"/>
    <col min="10485" max="10485" width="17" style="140" bestFit="1" customWidth="1"/>
    <col min="10486" max="10733" width="8.7109375" style="140"/>
    <col min="10734" max="10734" width="12.85546875" style="140" customWidth="1"/>
    <col min="10735" max="10735" width="65.85546875" style="140" bestFit="1" customWidth="1"/>
    <col min="10736" max="10736" width="7.7109375" style="140" customWidth="1"/>
    <col min="10737" max="10737" width="9.5703125" style="140" customWidth="1"/>
    <col min="10738" max="10739" width="0" style="140" hidden="1" customWidth="1"/>
    <col min="10740" max="10740" width="8.7109375" style="140"/>
    <col min="10741" max="10741" width="17" style="140" bestFit="1" customWidth="1"/>
    <col min="10742" max="10989" width="8.7109375" style="140"/>
    <col min="10990" max="10990" width="12.85546875" style="140" customWidth="1"/>
    <col min="10991" max="10991" width="65.85546875" style="140" bestFit="1" customWidth="1"/>
    <col min="10992" max="10992" width="7.7109375" style="140" customWidth="1"/>
    <col min="10993" max="10993" width="9.5703125" style="140" customWidth="1"/>
    <col min="10994" max="10995" width="0" style="140" hidden="1" customWidth="1"/>
    <col min="10996" max="10996" width="8.7109375" style="140"/>
    <col min="10997" max="10997" width="17" style="140" bestFit="1" customWidth="1"/>
    <col min="10998" max="11245" width="8.7109375" style="140"/>
    <col min="11246" max="11246" width="12.85546875" style="140" customWidth="1"/>
    <col min="11247" max="11247" width="65.85546875" style="140" bestFit="1" customWidth="1"/>
    <col min="11248" max="11248" width="7.7109375" style="140" customWidth="1"/>
    <col min="11249" max="11249" width="9.5703125" style="140" customWidth="1"/>
    <col min="11250" max="11251" width="0" style="140" hidden="1" customWidth="1"/>
    <col min="11252" max="11252" width="8.7109375" style="140"/>
    <col min="11253" max="11253" width="17" style="140" bestFit="1" customWidth="1"/>
    <col min="11254" max="11501" width="8.7109375" style="140"/>
    <col min="11502" max="11502" width="12.85546875" style="140" customWidth="1"/>
    <col min="11503" max="11503" width="65.85546875" style="140" bestFit="1" customWidth="1"/>
    <col min="11504" max="11504" width="7.7109375" style="140" customWidth="1"/>
    <col min="11505" max="11505" width="9.5703125" style="140" customWidth="1"/>
    <col min="11506" max="11507" width="0" style="140" hidden="1" customWidth="1"/>
    <col min="11508" max="11508" width="8.7109375" style="140"/>
    <col min="11509" max="11509" width="17" style="140" bestFit="1" customWidth="1"/>
    <col min="11510" max="11757" width="8.7109375" style="140"/>
    <col min="11758" max="11758" width="12.85546875" style="140" customWidth="1"/>
    <col min="11759" max="11759" width="65.85546875" style="140" bestFit="1" customWidth="1"/>
    <col min="11760" max="11760" width="7.7109375" style="140" customWidth="1"/>
    <col min="11761" max="11761" width="9.5703125" style="140" customWidth="1"/>
    <col min="11762" max="11763" width="0" style="140" hidden="1" customWidth="1"/>
    <col min="11764" max="11764" width="8.7109375" style="140"/>
    <col min="11765" max="11765" width="17" style="140" bestFit="1" customWidth="1"/>
    <col min="11766" max="12013" width="8.7109375" style="140"/>
    <col min="12014" max="12014" width="12.85546875" style="140" customWidth="1"/>
    <col min="12015" max="12015" width="65.85546875" style="140" bestFit="1" customWidth="1"/>
    <col min="12016" max="12016" width="7.7109375" style="140" customWidth="1"/>
    <col min="12017" max="12017" width="9.5703125" style="140" customWidth="1"/>
    <col min="12018" max="12019" width="0" style="140" hidden="1" customWidth="1"/>
    <col min="12020" max="12020" width="8.7109375" style="140"/>
    <col min="12021" max="12021" width="17" style="140" bestFit="1" customWidth="1"/>
    <col min="12022" max="12269" width="8.7109375" style="140"/>
    <col min="12270" max="12270" width="12.85546875" style="140" customWidth="1"/>
    <col min="12271" max="12271" width="65.85546875" style="140" bestFit="1" customWidth="1"/>
    <col min="12272" max="12272" width="7.7109375" style="140" customWidth="1"/>
    <col min="12273" max="12273" width="9.5703125" style="140" customWidth="1"/>
    <col min="12274" max="12275" width="0" style="140" hidden="1" customWidth="1"/>
    <col min="12276" max="12276" width="8.7109375" style="140"/>
    <col min="12277" max="12277" width="17" style="140" bestFit="1" customWidth="1"/>
    <col min="12278" max="12525" width="8.7109375" style="140"/>
    <col min="12526" max="12526" width="12.85546875" style="140" customWidth="1"/>
    <col min="12527" max="12527" width="65.85546875" style="140" bestFit="1" customWidth="1"/>
    <col min="12528" max="12528" width="7.7109375" style="140" customWidth="1"/>
    <col min="12529" max="12529" width="9.5703125" style="140" customWidth="1"/>
    <col min="12530" max="12531" width="0" style="140" hidden="1" customWidth="1"/>
    <col min="12532" max="12532" width="8.7109375" style="140"/>
    <col min="12533" max="12533" width="17" style="140" bestFit="1" customWidth="1"/>
    <col min="12534" max="12781" width="8.7109375" style="140"/>
    <col min="12782" max="12782" width="12.85546875" style="140" customWidth="1"/>
    <col min="12783" max="12783" width="65.85546875" style="140" bestFit="1" customWidth="1"/>
    <col min="12784" max="12784" width="7.7109375" style="140" customWidth="1"/>
    <col min="12785" max="12785" width="9.5703125" style="140" customWidth="1"/>
    <col min="12786" max="12787" width="0" style="140" hidden="1" customWidth="1"/>
    <col min="12788" max="12788" width="8.7109375" style="140"/>
    <col min="12789" max="12789" width="17" style="140" bestFit="1" customWidth="1"/>
    <col min="12790" max="13037" width="8.7109375" style="140"/>
    <col min="13038" max="13038" width="12.85546875" style="140" customWidth="1"/>
    <col min="13039" max="13039" width="65.85546875" style="140" bestFit="1" customWidth="1"/>
    <col min="13040" max="13040" width="7.7109375" style="140" customWidth="1"/>
    <col min="13041" max="13041" width="9.5703125" style="140" customWidth="1"/>
    <col min="13042" max="13043" width="0" style="140" hidden="1" customWidth="1"/>
    <col min="13044" max="13044" width="8.7109375" style="140"/>
    <col min="13045" max="13045" width="17" style="140" bestFit="1" customWidth="1"/>
    <col min="13046" max="13293" width="8.7109375" style="140"/>
    <col min="13294" max="13294" width="12.85546875" style="140" customWidth="1"/>
    <col min="13295" max="13295" width="65.85546875" style="140" bestFit="1" customWidth="1"/>
    <col min="13296" max="13296" width="7.7109375" style="140" customWidth="1"/>
    <col min="13297" max="13297" width="9.5703125" style="140" customWidth="1"/>
    <col min="13298" max="13299" width="0" style="140" hidden="1" customWidth="1"/>
    <col min="13300" max="13300" width="8.7109375" style="140"/>
    <col min="13301" max="13301" width="17" style="140" bestFit="1" customWidth="1"/>
    <col min="13302" max="13549" width="8.7109375" style="140"/>
    <col min="13550" max="13550" width="12.85546875" style="140" customWidth="1"/>
    <col min="13551" max="13551" width="65.85546875" style="140" bestFit="1" customWidth="1"/>
    <col min="13552" max="13552" width="7.7109375" style="140" customWidth="1"/>
    <col min="13553" max="13553" width="9.5703125" style="140" customWidth="1"/>
    <col min="13554" max="13555" width="0" style="140" hidden="1" customWidth="1"/>
    <col min="13556" max="13556" width="8.7109375" style="140"/>
    <col min="13557" max="13557" width="17" style="140" bestFit="1" customWidth="1"/>
    <col min="13558" max="13805" width="8.7109375" style="140"/>
    <col min="13806" max="13806" width="12.85546875" style="140" customWidth="1"/>
    <col min="13807" max="13807" width="65.85546875" style="140" bestFit="1" customWidth="1"/>
    <col min="13808" max="13808" width="7.7109375" style="140" customWidth="1"/>
    <col min="13809" max="13809" width="9.5703125" style="140" customWidth="1"/>
    <col min="13810" max="13811" width="0" style="140" hidden="1" customWidth="1"/>
    <col min="13812" max="13812" width="8.7109375" style="140"/>
    <col min="13813" max="13813" width="17" style="140" bestFit="1" customWidth="1"/>
    <col min="13814" max="14061" width="8.7109375" style="140"/>
    <col min="14062" max="14062" width="12.85546875" style="140" customWidth="1"/>
    <col min="14063" max="14063" width="65.85546875" style="140" bestFit="1" customWidth="1"/>
    <col min="14064" max="14064" width="7.7109375" style="140" customWidth="1"/>
    <col min="14065" max="14065" width="9.5703125" style="140" customWidth="1"/>
    <col min="14066" max="14067" width="0" style="140" hidden="1" customWidth="1"/>
    <col min="14068" max="14068" width="8.7109375" style="140"/>
    <col min="14069" max="14069" width="17" style="140" bestFit="1" customWidth="1"/>
    <col min="14070" max="14317" width="8.7109375" style="140"/>
    <col min="14318" max="14318" width="12.85546875" style="140" customWidth="1"/>
    <col min="14319" max="14319" width="65.85546875" style="140" bestFit="1" customWidth="1"/>
    <col min="14320" max="14320" width="7.7109375" style="140" customWidth="1"/>
    <col min="14321" max="14321" width="9.5703125" style="140" customWidth="1"/>
    <col min="14322" max="14323" width="0" style="140" hidden="1" customWidth="1"/>
    <col min="14324" max="14324" width="8.7109375" style="140"/>
    <col min="14325" max="14325" width="17" style="140" bestFit="1" customWidth="1"/>
    <col min="14326" max="14573" width="8.7109375" style="140"/>
    <col min="14574" max="14574" width="12.85546875" style="140" customWidth="1"/>
    <col min="14575" max="14575" width="65.85546875" style="140" bestFit="1" customWidth="1"/>
    <col min="14576" max="14576" width="7.7109375" style="140" customWidth="1"/>
    <col min="14577" max="14577" width="9.5703125" style="140" customWidth="1"/>
    <col min="14578" max="14579" width="0" style="140" hidden="1" customWidth="1"/>
    <col min="14580" max="14580" width="8.7109375" style="140"/>
    <col min="14581" max="14581" width="17" style="140" bestFit="1" customWidth="1"/>
    <col min="14582" max="14829" width="8.7109375" style="140"/>
    <col min="14830" max="14830" width="12.85546875" style="140" customWidth="1"/>
    <col min="14831" max="14831" width="65.85546875" style="140" bestFit="1" customWidth="1"/>
    <col min="14832" max="14832" width="7.7109375" style="140" customWidth="1"/>
    <col min="14833" max="14833" width="9.5703125" style="140" customWidth="1"/>
    <col min="14834" max="14835" width="0" style="140" hidden="1" customWidth="1"/>
    <col min="14836" max="14836" width="8.7109375" style="140"/>
    <col min="14837" max="14837" width="17" style="140" bestFit="1" customWidth="1"/>
    <col min="14838" max="15085" width="8.7109375" style="140"/>
    <col min="15086" max="15086" width="12.85546875" style="140" customWidth="1"/>
    <col min="15087" max="15087" width="65.85546875" style="140" bestFit="1" customWidth="1"/>
    <col min="15088" max="15088" width="7.7109375" style="140" customWidth="1"/>
    <col min="15089" max="15089" width="9.5703125" style="140" customWidth="1"/>
    <col min="15090" max="15091" width="0" style="140" hidden="1" customWidth="1"/>
    <col min="15092" max="15092" width="8.7109375" style="140"/>
    <col min="15093" max="15093" width="17" style="140" bestFit="1" customWidth="1"/>
    <col min="15094" max="15341" width="8.7109375" style="140"/>
    <col min="15342" max="15342" width="12.85546875" style="140" customWidth="1"/>
    <col min="15343" max="15343" width="65.85546875" style="140" bestFit="1" customWidth="1"/>
    <col min="15344" max="15344" width="7.7109375" style="140" customWidth="1"/>
    <col min="15345" max="15345" width="9.5703125" style="140" customWidth="1"/>
    <col min="15346" max="15347" width="0" style="140" hidden="1" customWidth="1"/>
    <col min="15348" max="15348" width="8.7109375" style="140"/>
    <col min="15349" max="15349" width="17" style="140" bestFit="1" customWidth="1"/>
    <col min="15350" max="15597" width="8.7109375" style="140"/>
    <col min="15598" max="15598" width="12.85546875" style="140" customWidth="1"/>
    <col min="15599" max="15599" width="65.85546875" style="140" bestFit="1" customWidth="1"/>
    <col min="15600" max="15600" width="7.7109375" style="140" customWidth="1"/>
    <col min="15601" max="15601" width="9.5703125" style="140" customWidth="1"/>
    <col min="15602" max="15603" width="0" style="140" hidden="1" customWidth="1"/>
    <col min="15604" max="15604" width="8.7109375" style="140"/>
    <col min="15605" max="15605" width="17" style="140" bestFit="1" customWidth="1"/>
    <col min="15606" max="15853" width="8.7109375" style="140"/>
    <col min="15854" max="15854" width="12.85546875" style="140" customWidth="1"/>
    <col min="15855" max="15855" width="65.85546875" style="140" bestFit="1" customWidth="1"/>
    <col min="15856" max="15856" width="7.7109375" style="140" customWidth="1"/>
    <col min="15857" max="15857" width="9.5703125" style="140" customWidth="1"/>
    <col min="15858" max="15859" width="0" style="140" hidden="1" customWidth="1"/>
    <col min="15860" max="15860" width="8.7109375" style="140"/>
    <col min="15861" max="15861" width="17" style="140" bestFit="1" customWidth="1"/>
    <col min="15862" max="16109" width="8.7109375" style="140"/>
    <col min="16110" max="16110" width="12.85546875" style="140" customWidth="1"/>
    <col min="16111" max="16111" width="65.85546875" style="140" bestFit="1" customWidth="1"/>
    <col min="16112" max="16112" width="7.7109375" style="140" customWidth="1"/>
    <col min="16113" max="16113" width="9.5703125" style="140" customWidth="1"/>
    <col min="16114" max="16115" width="0" style="140" hidden="1" customWidth="1"/>
    <col min="16116" max="16116" width="8.7109375" style="140"/>
    <col min="16117" max="16117" width="17" style="140" bestFit="1" customWidth="1"/>
    <col min="16118" max="16365" width="8.7109375" style="140"/>
    <col min="16366" max="16384" width="9.140625" style="140" customWidth="1"/>
  </cols>
  <sheetData>
    <row r="1" spans="1:47" s="117" customFormat="1" ht="18" customHeight="1">
      <c r="A1" s="627" t="s">
        <v>98</v>
      </c>
      <c r="B1" s="627"/>
      <c r="C1" s="627"/>
      <c r="D1" s="627"/>
      <c r="E1" s="627"/>
      <c r="F1" s="627"/>
      <c r="G1" s="627"/>
      <c r="H1" s="627"/>
      <c r="I1" s="627"/>
    </row>
    <row r="2" spans="1:47" s="117" customFormat="1">
      <c r="A2" s="628" t="s">
        <v>99</v>
      </c>
      <c r="B2" s="628"/>
      <c r="C2" s="628"/>
      <c r="D2" s="628"/>
      <c r="E2" s="628"/>
      <c r="F2" s="628"/>
      <c r="G2" s="628"/>
      <c r="H2" s="628"/>
      <c r="I2" s="628"/>
    </row>
    <row r="3" spans="1:47" s="117" customFormat="1">
      <c r="A3" s="629" t="s">
        <v>394</v>
      </c>
      <c r="B3" s="629"/>
      <c r="C3" s="629"/>
      <c r="D3" s="629"/>
      <c r="E3" s="629"/>
      <c r="F3" s="629"/>
      <c r="G3" s="629"/>
      <c r="H3" s="629"/>
      <c r="I3" s="629"/>
    </row>
    <row r="4" spans="1:47" s="117" customFormat="1" ht="36" customHeight="1">
      <c r="A4" s="630" t="s">
        <v>483</v>
      </c>
      <c r="B4" s="630"/>
      <c r="C4" s="630"/>
      <c r="D4" s="630"/>
      <c r="E4" s="630"/>
      <c r="F4" s="630"/>
      <c r="G4" s="630"/>
      <c r="H4" s="630"/>
      <c r="I4" s="118" t="s">
        <v>100</v>
      </c>
    </row>
    <row r="5" spans="1:47" s="121" customFormat="1">
      <c r="A5" s="631" t="s">
        <v>101</v>
      </c>
      <c r="B5" s="631"/>
      <c r="C5" s="631"/>
      <c r="D5" s="631"/>
      <c r="E5" s="631"/>
      <c r="F5" s="631"/>
      <c r="G5" s="631"/>
      <c r="H5" s="631"/>
      <c r="I5" s="119"/>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0"/>
      <c r="AU5" s="120"/>
    </row>
    <row r="6" spans="1:47" s="121" customFormat="1" ht="60" customHeight="1">
      <c r="A6" s="640" t="s">
        <v>62</v>
      </c>
      <c r="B6" s="642" t="s">
        <v>102</v>
      </c>
      <c r="C6" s="632" t="s">
        <v>103</v>
      </c>
      <c r="D6" s="644" t="s">
        <v>94</v>
      </c>
      <c r="E6" s="644"/>
      <c r="F6" s="632" t="s">
        <v>104</v>
      </c>
      <c r="G6" s="632"/>
      <c r="H6" s="632"/>
      <c r="I6" s="633" t="s">
        <v>63</v>
      </c>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row>
    <row r="7" spans="1:47" s="121" customFormat="1" ht="13.15" customHeight="1">
      <c r="A7" s="641"/>
      <c r="B7" s="641"/>
      <c r="C7" s="643"/>
      <c r="D7" s="637" t="s">
        <v>1</v>
      </c>
      <c r="E7" s="638" t="s">
        <v>95</v>
      </c>
      <c r="F7" s="639" t="s">
        <v>105</v>
      </c>
      <c r="G7" s="639"/>
      <c r="H7" s="639"/>
      <c r="I7" s="633"/>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row>
    <row r="8" spans="1:47" s="121" customFormat="1" ht="27" customHeight="1">
      <c r="A8" s="641"/>
      <c r="B8" s="641"/>
      <c r="C8" s="643"/>
      <c r="D8" s="637"/>
      <c r="E8" s="638"/>
      <c r="F8" s="122" t="s">
        <v>107</v>
      </c>
      <c r="G8" s="123" t="s">
        <v>302</v>
      </c>
      <c r="H8" s="124" t="s">
        <v>96</v>
      </c>
      <c r="I8" s="633"/>
      <c r="J8" s="125"/>
      <c r="K8" s="125"/>
      <c r="L8" s="125"/>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row>
    <row r="9" spans="1:47" s="130" customFormat="1" ht="13.15" customHeight="1">
      <c r="A9" s="126">
        <v>1</v>
      </c>
      <c r="B9" s="126">
        <v>2</v>
      </c>
      <c r="C9" s="126">
        <v>3</v>
      </c>
      <c r="D9" s="127">
        <v>4</v>
      </c>
      <c r="E9" s="127">
        <v>5</v>
      </c>
      <c r="F9" s="127">
        <v>6</v>
      </c>
      <c r="G9" s="127">
        <v>9</v>
      </c>
      <c r="H9" s="127" t="s">
        <v>268</v>
      </c>
      <c r="I9" s="632"/>
      <c r="J9" s="128"/>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row>
    <row r="10" spans="1:47" s="130" customFormat="1">
      <c r="A10" s="135" t="s">
        <v>225</v>
      </c>
      <c r="B10" s="136" t="s">
        <v>233</v>
      </c>
      <c r="C10" s="137"/>
      <c r="D10" s="138"/>
      <c r="E10" s="138"/>
      <c r="F10" s="138"/>
      <c r="G10" s="138"/>
      <c r="H10" s="138"/>
      <c r="I10" s="138"/>
      <c r="J10" s="13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row>
    <row r="11" spans="1:47">
      <c r="A11" s="135" t="s">
        <v>283</v>
      </c>
      <c r="B11" s="136" t="s">
        <v>287</v>
      </c>
      <c r="C11" s="137"/>
      <c r="D11" s="138"/>
      <c r="E11" s="138"/>
      <c r="F11" s="138"/>
      <c r="G11" s="138"/>
      <c r="H11" s="138"/>
      <c r="I11" s="138"/>
    </row>
    <row r="12" spans="1:47">
      <c r="A12" s="141">
        <v>1</v>
      </c>
      <c r="B12" s="142" t="s">
        <v>4</v>
      </c>
      <c r="C12" s="142"/>
      <c r="D12" s="143"/>
      <c r="E12" s="144"/>
      <c r="F12" s="144"/>
      <c r="G12" s="145"/>
      <c r="H12" s="145"/>
      <c r="I12" s="146"/>
    </row>
    <row r="13" spans="1:47">
      <c r="A13" s="141">
        <v>1.1000000000000001</v>
      </c>
      <c r="B13" s="142" t="s">
        <v>306</v>
      </c>
      <c r="C13" s="142"/>
      <c r="D13" s="144"/>
      <c r="E13" s="144"/>
      <c r="F13" s="144"/>
      <c r="G13" s="144"/>
      <c r="H13" s="144"/>
      <c r="I13" s="146"/>
    </row>
    <row r="14" spans="1:47" ht="51">
      <c r="A14" s="143" t="s">
        <v>5</v>
      </c>
      <c r="B14" s="147" t="s">
        <v>499</v>
      </c>
      <c r="C14" s="142"/>
      <c r="D14" s="144" t="s">
        <v>255</v>
      </c>
      <c r="E14" s="144">
        <v>2</v>
      </c>
      <c r="F14" s="144"/>
      <c r="G14" s="145"/>
      <c r="H14" s="145"/>
      <c r="I14" s="146"/>
    </row>
    <row r="15" spans="1:47" ht="63.75">
      <c r="A15" s="143" t="s">
        <v>8</v>
      </c>
      <c r="B15" s="148" t="s">
        <v>498</v>
      </c>
      <c r="C15" s="149"/>
      <c r="D15" s="143" t="s">
        <v>255</v>
      </c>
      <c r="E15" s="143">
        <v>2</v>
      </c>
      <c r="F15" s="143"/>
      <c r="G15" s="150"/>
      <c r="H15" s="150"/>
      <c r="I15" s="151"/>
      <c r="J15" s="152"/>
      <c r="K15" s="152"/>
    </row>
    <row r="16" spans="1:47" ht="63.75">
      <c r="A16" s="143" t="s">
        <v>273</v>
      </c>
      <c r="B16" s="148" t="s">
        <v>462</v>
      </c>
      <c r="C16" s="149"/>
      <c r="D16" s="143" t="s">
        <v>255</v>
      </c>
      <c r="E16" s="143">
        <v>2</v>
      </c>
      <c r="F16" s="143"/>
      <c r="G16" s="150"/>
      <c r="H16" s="150"/>
      <c r="I16" s="151"/>
      <c r="J16" s="153"/>
    </row>
    <row r="17" spans="1:9">
      <c r="A17" s="143" t="s">
        <v>305</v>
      </c>
      <c r="B17" s="154" t="s">
        <v>307</v>
      </c>
      <c r="C17" s="149"/>
      <c r="D17" s="143" t="s">
        <v>61</v>
      </c>
      <c r="E17" s="143">
        <v>1</v>
      </c>
      <c r="F17" s="143"/>
      <c r="G17" s="150"/>
      <c r="H17" s="150"/>
      <c r="I17" s="151"/>
    </row>
    <row r="18" spans="1:9">
      <c r="A18" s="143"/>
      <c r="B18" s="155"/>
      <c r="C18" s="149"/>
      <c r="D18" s="143"/>
      <c r="E18" s="143"/>
      <c r="F18" s="143"/>
      <c r="G18" s="156"/>
      <c r="H18" s="156"/>
      <c r="I18" s="151"/>
    </row>
    <row r="19" spans="1:9">
      <c r="A19" s="141">
        <v>1.2</v>
      </c>
      <c r="B19" s="142" t="s">
        <v>465</v>
      </c>
      <c r="C19" s="142"/>
      <c r="D19" s="143"/>
      <c r="E19" s="143"/>
      <c r="F19" s="143"/>
      <c r="G19" s="150"/>
      <c r="H19" s="150"/>
      <c r="I19" s="151"/>
    </row>
    <row r="20" spans="1:9" ht="38.25">
      <c r="A20" s="143" t="s">
        <v>9</v>
      </c>
      <c r="B20" s="147" t="s">
        <v>477</v>
      </c>
      <c r="C20" s="149"/>
      <c r="D20" s="143" t="s">
        <v>255</v>
      </c>
      <c r="E20" s="143">
        <v>1</v>
      </c>
      <c r="F20" s="143"/>
      <c r="G20" s="150"/>
      <c r="H20" s="150"/>
      <c r="I20" s="151"/>
    </row>
    <row r="21" spans="1:9" ht="38.25">
      <c r="A21" s="143" t="s">
        <v>11</v>
      </c>
      <c r="B21" s="147" t="s">
        <v>428</v>
      </c>
      <c r="C21" s="149"/>
      <c r="D21" s="143" t="s">
        <v>255</v>
      </c>
      <c r="E21" s="143">
        <v>1</v>
      </c>
      <c r="F21" s="143"/>
      <c r="G21" s="150"/>
      <c r="H21" s="150"/>
      <c r="I21" s="151"/>
    </row>
    <row r="22" spans="1:9">
      <c r="A22" s="143"/>
      <c r="B22" s="148"/>
      <c r="C22" s="149"/>
      <c r="D22" s="143"/>
      <c r="E22" s="143"/>
      <c r="F22" s="143"/>
      <c r="G22" s="150"/>
      <c r="H22" s="150"/>
      <c r="I22" s="151"/>
    </row>
    <row r="23" spans="1:9" ht="21" customHeight="1">
      <c r="A23" s="141">
        <v>1.3</v>
      </c>
      <c r="B23" s="142" t="s">
        <v>467</v>
      </c>
      <c r="C23" s="142"/>
      <c r="D23" s="143"/>
      <c r="E23" s="143"/>
      <c r="F23" s="143"/>
      <c r="G23" s="150"/>
      <c r="H23" s="150"/>
      <c r="I23" s="151"/>
    </row>
    <row r="24" spans="1:9">
      <c r="A24" s="143" t="s">
        <v>13</v>
      </c>
      <c r="B24" s="157" t="s">
        <v>363</v>
      </c>
      <c r="C24" s="142"/>
      <c r="D24" s="143"/>
      <c r="E24" s="143"/>
      <c r="F24" s="143"/>
      <c r="G24" s="150"/>
      <c r="H24" s="150"/>
      <c r="I24" s="151"/>
    </row>
    <row r="25" spans="1:9" ht="25.5">
      <c r="A25" s="143" t="s">
        <v>278</v>
      </c>
      <c r="B25" s="157" t="s">
        <v>448</v>
      </c>
      <c r="C25" s="142"/>
      <c r="D25" s="143" t="s">
        <v>75</v>
      </c>
      <c r="E25" s="143">
        <v>1</v>
      </c>
      <c r="F25" s="143"/>
      <c r="G25" s="150"/>
      <c r="H25" s="150"/>
      <c r="I25" s="151"/>
    </row>
    <row r="26" spans="1:9" ht="25.5">
      <c r="A26" s="143" t="s">
        <v>279</v>
      </c>
      <c r="B26" s="157" t="s">
        <v>449</v>
      </c>
      <c r="C26" s="142"/>
      <c r="D26" s="143" t="s">
        <v>77</v>
      </c>
      <c r="E26" s="143">
        <v>2</v>
      </c>
      <c r="F26" s="143"/>
      <c r="G26" s="150"/>
      <c r="H26" s="150"/>
      <c r="I26" s="151"/>
    </row>
    <row r="27" spans="1:9" ht="25.5">
      <c r="A27" s="143" t="s">
        <v>364</v>
      </c>
      <c r="B27" s="157" t="s">
        <v>466</v>
      </c>
      <c r="C27" s="142"/>
      <c r="D27" s="143" t="s">
        <v>75</v>
      </c>
      <c r="E27" s="143">
        <v>1</v>
      </c>
      <c r="F27" s="143"/>
      <c r="G27" s="150"/>
      <c r="H27" s="150"/>
      <c r="I27" s="151"/>
    </row>
    <row r="28" spans="1:9" ht="38.25">
      <c r="A28" s="143" t="s">
        <v>365</v>
      </c>
      <c r="B28" s="158" t="s">
        <v>450</v>
      </c>
      <c r="C28" s="142"/>
      <c r="D28" s="143" t="s">
        <v>75</v>
      </c>
      <c r="E28" s="143">
        <v>2</v>
      </c>
      <c r="F28" s="143"/>
      <c r="G28" s="150"/>
      <c r="H28" s="150"/>
      <c r="I28" s="151"/>
    </row>
    <row r="29" spans="1:9" ht="38.25">
      <c r="A29" s="143" t="s">
        <v>446</v>
      </c>
      <c r="B29" s="158" t="s">
        <v>455</v>
      </c>
      <c r="C29" s="142"/>
      <c r="D29" s="143" t="s">
        <v>77</v>
      </c>
      <c r="E29" s="143">
        <v>4</v>
      </c>
      <c r="F29" s="143"/>
      <c r="G29" s="150"/>
      <c r="H29" s="150"/>
      <c r="I29" s="151"/>
    </row>
    <row r="30" spans="1:9" ht="38.25">
      <c r="A30" s="143" t="s">
        <v>447</v>
      </c>
      <c r="B30" s="157" t="s">
        <v>451</v>
      </c>
      <c r="C30" s="142"/>
      <c r="D30" s="143" t="s">
        <v>77</v>
      </c>
      <c r="E30" s="143">
        <v>2</v>
      </c>
      <c r="F30" s="143"/>
      <c r="G30" s="150"/>
      <c r="H30" s="150"/>
      <c r="I30" s="151"/>
    </row>
    <row r="31" spans="1:9">
      <c r="A31" s="143"/>
      <c r="B31" s="157"/>
      <c r="C31" s="142"/>
      <c r="D31" s="143"/>
      <c r="E31" s="143"/>
      <c r="F31" s="143"/>
      <c r="G31" s="150"/>
      <c r="H31" s="150"/>
      <c r="I31" s="151"/>
    </row>
    <row r="32" spans="1:9">
      <c r="A32" s="141">
        <v>1.4</v>
      </c>
      <c r="B32" s="142" t="s">
        <v>453</v>
      </c>
      <c r="C32" s="142"/>
      <c r="D32" s="143"/>
      <c r="E32" s="143"/>
      <c r="F32" s="143"/>
      <c r="G32" s="150"/>
      <c r="H32" s="150"/>
      <c r="I32" s="151"/>
    </row>
    <row r="33" spans="1:9" ht="25.5">
      <c r="A33" s="143" t="s">
        <v>15</v>
      </c>
      <c r="B33" s="157" t="s">
        <v>445</v>
      </c>
      <c r="C33" s="142"/>
      <c r="D33" s="143" t="s">
        <v>75</v>
      </c>
      <c r="E33" s="143">
        <v>3</v>
      </c>
      <c r="F33" s="143"/>
      <c r="G33" s="150"/>
      <c r="H33" s="150"/>
      <c r="I33" s="151"/>
    </row>
    <row r="34" spans="1:9" ht="38.25">
      <c r="A34" s="143" t="s">
        <v>16</v>
      </c>
      <c r="B34" s="157" t="s">
        <v>452</v>
      </c>
      <c r="C34" s="142"/>
      <c r="D34" s="143" t="s">
        <v>75</v>
      </c>
      <c r="E34" s="143">
        <v>6</v>
      </c>
      <c r="F34" s="143"/>
      <c r="G34" s="150"/>
      <c r="H34" s="150"/>
      <c r="I34" s="151"/>
    </row>
    <row r="35" spans="1:9" s="160" customFormat="1">
      <c r="A35" s="159"/>
      <c r="B35" s="149"/>
      <c r="C35" s="149"/>
      <c r="D35" s="143"/>
      <c r="E35" s="143"/>
      <c r="F35" s="143"/>
      <c r="G35" s="156"/>
      <c r="H35" s="156"/>
      <c r="I35" s="151"/>
    </row>
    <row r="36" spans="1:9">
      <c r="A36" s="141">
        <v>1.5</v>
      </c>
      <c r="B36" s="142" t="s">
        <v>437</v>
      </c>
      <c r="C36" s="142"/>
      <c r="D36" s="143"/>
      <c r="E36" s="143"/>
      <c r="F36" s="143"/>
      <c r="G36" s="150"/>
      <c r="H36" s="150"/>
      <c r="I36" s="151"/>
    </row>
    <row r="37" spans="1:9" ht="25.5">
      <c r="A37" s="143" t="s">
        <v>17</v>
      </c>
      <c r="B37" s="157" t="s">
        <v>438</v>
      </c>
      <c r="C37" s="157"/>
      <c r="D37" s="143" t="s">
        <v>255</v>
      </c>
      <c r="E37" s="143">
        <v>3</v>
      </c>
      <c r="F37" s="143"/>
      <c r="G37" s="150"/>
      <c r="H37" s="150"/>
      <c r="I37" s="151"/>
    </row>
    <row r="38" spans="1:9" ht="25.5">
      <c r="A38" s="143" t="s">
        <v>18</v>
      </c>
      <c r="B38" s="157" t="s">
        <v>439</v>
      </c>
      <c r="C38" s="157"/>
      <c r="D38" s="143" t="s">
        <v>255</v>
      </c>
      <c r="E38" s="143">
        <v>3</v>
      </c>
      <c r="F38" s="143"/>
      <c r="G38" s="150"/>
      <c r="H38" s="150"/>
      <c r="I38" s="151"/>
    </row>
    <row r="39" spans="1:9">
      <c r="A39" s="143"/>
      <c r="B39" s="157"/>
      <c r="C39" s="157"/>
      <c r="D39" s="143"/>
      <c r="E39" s="143"/>
      <c r="F39" s="143"/>
      <c r="G39" s="150"/>
      <c r="H39" s="150"/>
      <c r="I39" s="151"/>
    </row>
    <row r="40" spans="1:9">
      <c r="A40" s="141">
        <v>1.6</v>
      </c>
      <c r="B40" s="142" t="s">
        <v>344</v>
      </c>
      <c r="C40" s="142"/>
      <c r="D40" s="161"/>
      <c r="E40" s="143"/>
      <c r="F40" s="143"/>
      <c r="G40" s="150"/>
      <c r="H40" s="150"/>
      <c r="I40" s="151"/>
    </row>
    <row r="41" spans="1:9" ht="25.5">
      <c r="A41" s="143" t="s">
        <v>19</v>
      </c>
      <c r="B41" s="157" t="s">
        <v>343</v>
      </c>
      <c r="C41" s="142"/>
      <c r="D41" s="144" t="s">
        <v>255</v>
      </c>
      <c r="E41" s="143">
        <v>1</v>
      </c>
      <c r="F41" s="143"/>
      <c r="G41" s="150"/>
      <c r="H41" s="150"/>
      <c r="I41" s="151"/>
    </row>
    <row r="42" spans="1:9" ht="25.5">
      <c r="A42" s="143" t="s">
        <v>20</v>
      </c>
      <c r="B42" s="157" t="s">
        <v>311</v>
      </c>
      <c r="C42" s="157"/>
      <c r="D42" s="143" t="s">
        <v>255</v>
      </c>
      <c r="E42" s="144">
        <v>2</v>
      </c>
      <c r="F42" s="144"/>
      <c r="G42" s="150"/>
      <c r="H42" s="150"/>
      <c r="I42" s="151"/>
    </row>
    <row r="43" spans="1:9" ht="25.5">
      <c r="A43" s="143" t="s">
        <v>21</v>
      </c>
      <c r="B43" s="157" t="s">
        <v>312</v>
      </c>
      <c r="C43" s="157"/>
      <c r="D43" s="143" t="s">
        <v>10</v>
      </c>
      <c r="E43" s="144">
        <v>2</v>
      </c>
      <c r="F43" s="144"/>
      <c r="G43" s="150"/>
      <c r="H43" s="150"/>
      <c r="I43" s="151"/>
    </row>
    <row r="44" spans="1:9">
      <c r="A44" s="143"/>
      <c r="B44" s="157"/>
      <c r="C44" s="157"/>
      <c r="D44" s="143"/>
      <c r="E44" s="143"/>
      <c r="F44" s="143"/>
      <c r="G44" s="156"/>
      <c r="H44" s="156"/>
      <c r="I44" s="162"/>
    </row>
    <row r="45" spans="1:9">
      <c r="A45" s="163">
        <v>1.7</v>
      </c>
      <c r="B45" s="142" t="s">
        <v>463</v>
      </c>
      <c r="C45" s="157"/>
      <c r="D45" s="143"/>
      <c r="E45" s="143"/>
      <c r="F45" s="143"/>
      <c r="G45" s="156"/>
      <c r="H45" s="156"/>
      <c r="I45" s="162"/>
    </row>
    <row r="46" spans="1:9" ht="38.25">
      <c r="A46" s="164" t="s">
        <v>22</v>
      </c>
      <c r="B46" s="157" t="s">
        <v>395</v>
      </c>
      <c r="C46" s="157"/>
      <c r="D46" s="143" t="s">
        <v>255</v>
      </c>
      <c r="E46" s="143">
        <v>2</v>
      </c>
      <c r="F46" s="143"/>
      <c r="G46" s="150"/>
      <c r="H46" s="150"/>
      <c r="I46" s="162"/>
    </row>
    <row r="47" spans="1:9" ht="25.5">
      <c r="A47" s="164" t="s">
        <v>25</v>
      </c>
      <c r="B47" s="157" t="s">
        <v>397</v>
      </c>
      <c r="C47" s="157"/>
      <c r="D47" s="143" t="s">
        <v>255</v>
      </c>
      <c r="E47" s="143">
        <v>1</v>
      </c>
      <c r="F47" s="143"/>
      <c r="G47" s="150"/>
      <c r="H47" s="150"/>
      <c r="I47" s="162"/>
    </row>
    <row r="48" spans="1:9" ht="25.5">
      <c r="A48" s="164" t="s">
        <v>366</v>
      </c>
      <c r="B48" s="157" t="s">
        <v>400</v>
      </c>
      <c r="C48" s="157"/>
      <c r="D48" s="143" t="s">
        <v>255</v>
      </c>
      <c r="E48" s="143">
        <v>2</v>
      </c>
      <c r="F48" s="143"/>
      <c r="G48" s="150"/>
      <c r="H48" s="150"/>
      <c r="I48" s="162"/>
    </row>
    <row r="49" spans="1:9" ht="25.5">
      <c r="A49" s="164" t="s">
        <v>367</v>
      </c>
      <c r="B49" s="157" t="s">
        <v>327</v>
      </c>
      <c r="C49" s="157"/>
      <c r="D49" s="143" t="s">
        <v>255</v>
      </c>
      <c r="E49" s="143">
        <v>8</v>
      </c>
      <c r="F49" s="143"/>
      <c r="G49" s="150"/>
      <c r="H49" s="150"/>
      <c r="I49" s="162"/>
    </row>
    <row r="50" spans="1:9">
      <c r="A50" s="164" t="s">
        <v>396</v>
      </c>
      <c r="B50" s="157" t="s">
        <v>358</v>
      </c>
      <c r="C50" s="157"/>
      <c r="D50" s="143" t="s">
        <v>255</v>
      </c>
      <c r="E50" s="143">
        <v>2</v>
      </c>
      <c r="F50" s="143"/>
      <c r="G50" s="150"/>
      <c r="H50" s="150"/>
      <c r="I50" s="162"/>
    </row>
    <row r="51" spans="1:9">
      <c r="A51" s="143"/>
      <c r="B51" s="157"/>
      <c r="C51" s="157"/>
      <c r="D51" s="143"/>
      <c r="E51" s="143"/>
      <c r="F51" s="143"/>
      <c r="G51" s="150"/>
      <c r="H51" s="150"/>
      <c r="I51" s="151"/>
    </row>
    <row r="52" spans="1:9">
      <c r="A52" s="141">
        <v>1.8</v>
      </c>
      <c r="B52" s="142" t="s">
        <v>303</v>
      </c>
      <c r="C52" s="142"/>
      <c r="D52" s="143"/>
      <c r="E52" s="143"/>
      <c r="F52" s="143"/>
      <c r="G52" s="150"/>
      <c r="H52" s="150"/>
      <c r="I52" s="151"/>
    </row>
    <row r="53" spans="1:9" ht="25.5">
      <c r="A53" s="143" t="s">
        <v>26</v>
      </c>
      <c r="B53" s="157" t="s">
        <v>289</v>
      </c>
      <c r="C53" s="157"/>
      <c r="D53" s="143" t="s">
        <v>255</v>
      </c>
      <c r="E53" s="143">
        <v>2</v>
      </c>
      <c r="F53" s="143"/>
      <c r="G53" s="150"/>
      <c r="H53" s="150"/>
      <c r="I53" s="162"/>
    </row>
    <row r="54" spans="1:9">
      <c r="A54" s="143" t="s">
        <v>27</v>
      </c>
      <c r="B54" s="157" t="s">
        <v>282</v>
      </c>
      <c r="C54" s="157"/>
      <c r="D54" s="143" t="s">
        <v>255</v>
      </c>
      <c r="E54" s="143">
        <v>6</v>
      </c>
      <c r="F54" s="143"/>
      <c r="G54" s="150"/>
      <c r="H54" s="150"/>
      <c r="I54" s="162"/>
    </row>
    <row r="55" spans="1:9" ht="25.5">
      <c r="A55" s="143" t="s">
        <v>330</v>
      </c>
      <c r="B55" s="157" t="s">
        <v>313</v>
      </c>
      <c r="C55" s="157"/>
      <c r="D55" s="143" t="s">
        <v>255</v>
      </c>
      <c r="E55" s="143">
        <v>1</v>
      </c>
      <c r="F55" s="143"/>
      <c r="G55" s="150"/>
      <c r="H55" s="150"/>
      <c r="I55" s="151"/>
    </row>
    <row r="56" spans="1:9">
      <c r="A56" s="143" t="s">
        <v>368</v>
      </c>
      <c r="B56" s="157" t="s">
        <v>356</v>
      </c>
      <c r="C56" s="157"/>
      <c r="D56" s="143" t="s">
        <v>255</v>
      </c>
      <c r="E56" s="143">
        <v>2</v>
      </c>
      <c r="F56" s="143"/>
      <c r="G56" s="150"/>
      <c r="H56" s="150"/>
      <c r="I56" s="151"/>
    </row>
    <row r="57" spans="1:9">
      <c r="A57" s="143"/>
      <c r="B57" s="158"/>
      <c r="C57" s="157"/>
      <c r="D57" s="143"/>
      <c r="E57" s="143"/>
      <c r="F57" s="143"/>
      <c r="G57" s="150"/>
      <c r="H57" s="150"/>
      <c r="I57" s="151"/>
    </row>
    <row r="58" spans="1:9" s="160" customFormat="1">
      <c r="A58" s="165" t="s">
        <v>369</v>
      </c>
      <c r="B58" s="142" t="s">
        <v>345</v>
      </c>
      <c r="C58" s="157"/>
      <c r="D58" s="157"/>
      <c r="E58" s="143"/>
      <c r="F58" s="143"/>
      <c r="G58" s="150"/>
      <c r="H58" s="150"/>
      <c r="I58" s="151"/>
    </row>
    <row r="59" spans="1:9" s="160" customFormat="1">
      <c r="A59" s="143" t="s">
        <v>28</v>
      </c>
      <c r="B59" s="131" t="s">
        <v>315</v>
      </c>
      <c r="C59" s="157"/>
      <c r="D59" s="143" t="s">
        <v>75</v>
      </c>
      <c r="E59" s="143">
        <v>6</v>
      </c>
      <c r="F59" s="143"/>
      <c r="G59" s="150"/>
      <c r="H59" s="150"/>
      <c r="I59" s="151"/>
    </row>
    <row r="60" spans="1:9" s="160" customFormat="1">
      <c r="A60" s="143" t="s">
        <v>29</v>
      </c>
      <c r="B60" s="131" t="s">
        <v>314</v>
      </c>
      <c r="C60" s="157"/>
      <c r="D60" s="143" t="s">
        <v>77</v>
      </c>
      <c r="E60" s="143">
        <v>1</v>
      </c>
      <c r="F60" s="143"/>
      <c r="G60" s="150"/>
      <c r="H60" s="150"/>
      <c r="I60" s="151"/>
    </row>
    <row r="61" spans="1:9" s="160" customFormat="1">
      <c r="A61" s="143"/>
      <c r="B61" s="131"/>
      <c r="C61" s="157"/>
      <c r="D61" s="143"/>
      <c r="E61" s="143"/>
      <c r="F61" s="143"/>
      <c r="G61" s="150"/>
      <c r="H61" s="150"/>
      <c r="I61" s="151"/>
    </row>
    <row r="62" spans="1:9" s="160" customFormat="1">
      <c r="A62" s="166" t="s">
        <v>405</v>
      </c>
      <c r="B62" s="142" t="s">
        <v>277</v>
      </c>
      <c r="C62" s="142"/>
      <c r="D62" s="143"/>
      <c r="E62" s="143"/>
      <c r="F62" s="143"/>
      <c r="G62" s="150"/>
      <c r="H62" s="150"/>
      <c r="I62" s="151"/>
    </row>
    <row r="63" spans="1:9" s="160" customFormat="1" ht="38.25">
      <c r="A63" s="143" t="s">
        <v>31</v>
      </c>
      <c r="B63" s="157" t="s">
        <v>384</v>
      </c>
      <c r="C63" s="157"/>
      <c r="D63" s="143" t="s">
        <v>262</v>
      </c>
      <c r="E63" s="143">
        <v>300</v>
      </c>
      <c r="F63" s="143"/>
      <c r="G63" s="150"/>
      <c r="H63" s="150"/>
      <c r="I63" s="151"/>
    </row>
    <row r="64" spans="1:9" s="160" customFormat="1" ht="38.25">
      <c r="A64" s="143" t="s">
        <v>32</v>
      </c>
      <c r="B64" s="157" t="s">
        <v>401</v>
      </c>
      <c r="C64" s="157"/>
      <c r="D64" s="143" t="s">
        <v>262</v>
      </c>
      <c r="E64" s="143">
        <f>100*6</f>
        <v>600</v>
      </c>
      <c r="F64" s="143"/>
      <c r="G64" s="150"/>
      <c r="H64" s="150"/>
      <c r="I64" s="151"/>
    </row>
    <row r="65" spans="1:9" s="160" customFormat="1" ht="51">
      <c r="A65" s="143" t="s">
        <v>290</v>
      </c>
      <c r="B65" s="157" t="s">
        <v>420</v>
      </c>
      <c r="C65" s="157"/>
      <c r="D65" s="143" t="s">
        <v>262</v>
      </c>
      <c r="E65" s="143">
        <v>1500</v>
      </c>
      <c r="F65" s="143"/>
      <c r="G65" s="150"/>
      <c r="H65" s="150"/>
      <c r="I65" s="151"/>
    </row>
    <row r="66" spans="1:9" s="160" customFormat="1" ht="63.75">
      <c r="A66" s="143" t="s">
        <v>383</v>
      </c>
      <c r="B66" s="157" t="s">
        <v>421</v>
      </c>
      <c r="C66" s="157"/>
      <c r="D66" s="143" t="s">
        <v>262</v>
      </c>
      <c r="E66" s="143">
        <v>2400</v>
      </c>
      <c r="F66" s="143"/>
      <c r="G66" s="150"/>
      <c r="H66" s="150"/>
      <c r="I66" s="151"/>
    </row>
    <row r="67" spans="1:9" s="160" customFormat="1">
      <c r="A67" s="143"/>
      <c r="B67" s="157"/>
      <c r="C67" s="157"/>
      <c r="D67" s="143"/>
      <c r="E67" s="143"/>
      <c r="F67" s="143"/>
      <c r="G67" s="150"/>
      <c r="H67" s="150"/>
      <c r="I67" s="151"/>
    </row>
    <row r="68" spans="1:9">
      <c r="A68" s="167">
        <v>1.1100000000000001</v>
      </c>
      <c r="B68" s="142" t="s">
        <v>64</v>
      </c>
      <c r="C68" s="142"/>
      <c r="D68" s="143"/>
      <c r="E68" s="143"/>
      <c r="F68" s="143"/>
      <c r="G68" s="150"/>
      <c r="H68" s="150"/>
      <c r="I68" s="151"/>
    </row>
    <row r="69" spans="1:9" s="160" customFormat="1">
      <c r="A69" s="143" t="s">
        <v>370</v>
      </c>
      <c r="B69" s="157" t="s">
        <v>65</v>
      </c>
      <c r="C69" s="157"/>
      <c r="D69" s="143" t="s">
        <v>66</v>
      </c>
      <c r="E69" s="143">
        <v>2</v>
      </c>
      <c r="F69" s="143"/>
      <c r="G69" s="150"/>
      <c r="H69" s="150"/>
      <c r="I69" s="151"/>
    </row>
    <row r="70" spans="1:9">
      <c r="A70" s="143" t="s">
        <v>371</v>
      </c>
      <c r="B70" s="157" t="s">
        <v>67</v>
      </c>
      <c r="C70" s="157"/>
      <c r="D70" s="143" t="s">
        <v>66</v>
      </c>
      <c r="E70" s="143">
        <v>6</v>
      </c>
      <c r="F70" s="143"/>
      <c r="G70" s="150"/>
      <c r="H70" s="150"/>
      <c r="I70" s="151"/>
    </row>
    <row r="71" spans="1:9" ht="25.5">
      <c r="A71" s="143" t="s">
        <v>372</v>
      </c>
      <c r="B71" s="157" t="s">
        <v>68</v>
      </c>
      <c r="C71" s="157"/>
      <c r="D71" s="143" t="s">
        <v>66</v>
      </c>
      <c r="E71" s="143">
        <v>2</v>
      </c>
      <c r="F71" s="143"/>
      <c r="G71" s="150"/>
      <c r="H71" s="150"/>
      <c r="I71" s="151"/>
    </row>
    <row r="72" spans="1:9">
      <c r="A72" s="143" t="s">
        <v>373</v>
      </c>
      <c r="B72" s="157" t="s">
        <v>69</v>
      </c>
      <c r="C72" s="157"/>
      <c r="D72" s="143" t="s">
        <v>77</v>
      </c>
      <c r="E72" s="143">
        <v>1</v>
      </c>
      <c r="F72" s="143"/>
      <c r="G72" s="150"/>
      <c r="H72" s="150"/>
      <c r="I72" s="151"/>
    </row>
    <row r="73" spans="1:9">
      <c r="A73" s="143" t="s">
        <v>374</v>
      </c>
      <c r="B73" s="157" t="s">
        <v>70</v>
      </c>
      <c r="C73" s="157"/>
      <c r="D73" s="143" t="s">
        <v>77</v>
      </c>
      <c r="E73" s="143">
        <v>1</v>
      </c>
      <c r="F73" s="143"/>
      <c r="G73" s="150"/>
      <c r="H73" s="150"/>
      <c r="I73" s="151"/>
    </row>
    <row r="74" spans="1:9" ht="25.5">
      <c r="A74" s="143" t="s">
        <v>375</v>
      </c>
      <c r="B74" s="157" t="s">
        <v>246</v>
      </c>
      <c r="C74" s="157"/>
      <c r="D74" s="143" t="s">
        <v>77</v>
      </c>
      <c r="E74" s="143">
        <v>1</v>
      </c>
      <c r="F74" s="143"/>
      <c r="G74" s="150"/>
      <c r="H74" s="150"/>
      <c r="I74" s="151"/>
    </row>
    <row r="75" spans="1:9">
      <c r="A75" s="143"/>
      <c r="B75" s="157"/>
      <c r="C75" s="157"/>
      <c r="D75" s="143"/>
      <c r="E75" s="143"/>
      <c r="F75" s="143"/>
      <c r="G75" s="150"/>
      <c r="H75" s="150"/>
      <c r="I75" s="151"/>
    </row>
    <row r="76" spans="1:9">
      <c r="A76" s="168">
        <v>1.1200000000000001</v>
      </c>
      <c r="B76" s="169" t="s">
        <v>318</v>
      </c>
      <c r="C76" s="157"/>
      <c r="D76" s="143"/>
      <c r="E76" s="143"/>
      <c r="F76" s="143"/>
      <c r="G76" s="156"/>
      <c r="H76" s="156"/>
      <c r="I76" s="151"/>
    </row>
    <row r="77" spans="1:9">
      <c r="A77" s="170" t="s">
        <v>376</v>
      </c>
      <c r="B77" s="171" t="s">
        <v>317</v>
      </c>
      <c r="C77" s="157"/>
      <c r="D77" s="143" t="s">
        <v>75</v>
      </c>
      <c r="E77" s="143">
        <v>12</v>
      </c>
      <c r="F77" s="143"/>
      <c r="G77" s="150"/>
      <c r="H77" s="150"/>
      <c r="I77" s="151"/>
    </row>
    <row r="78" spans="1:9">
      <c r="A78" s="170" t="s">
        <v>377</v>
      </c>
      <c r="B78" s="171" t="s">
        <v>309</v>
      </c>
      <c r="C78" s="157"/>
      <c r="D78" s="143" t="s">
        <v>75</v>
      </c>
      <c r="E78" s="143">
        <v>6</v>
      </c>
      <c r="F78" s="143"/>
      <c r="G78" s="150"/>
      <c r="H78" s="150"/>
      <c r="I78" s="151"/>
    </row>
    <row r="79" spans="1:9">
      <c r="A79" s="170" t="s">
        <v>378</v>
      </c>
      <c r="B79" s="171" t="s">
        <v>316</v>
      </c>
      <c r="C79" s="157"/>
      <c r="D79" s="143" t="s">
        <v>75</v>
      </c>
      <c r="E79" s="143">
        <v>6</v>
      </c>
      <c r="F79" s="143"/>
      <c r="G79" s="150"/>
      <c r="H79" s="150"/>
      <c r="I79" s="151"/>
    </row>
    <row r="80" spans="1:9" ht="15">
      <c r="A80" s="143"/>
      <c r="B80" s="142"/>
      <c r="C80" s="142"/>
      <c r="F80" s="143"/>
      <c r="G80" s="150"/>
      <c r="H80" s="172"/>
      <c r="I80" s="151"/>
    </row>
    <row r="81" spans="1:47" ht="25.5">
      <c r="A81" s="173">
        <v>2</v>
      </c>
      <c r="B81" s="174" t="s">
        <v>71</v>
      </c>
      <c r="C81" s="174"/>
      <c r="D81" s="175"/>
      <c r="E81" s="143"/>
      <c r="F81" s="143"/>
      <c r="G81" s="150"/>
      <c r="H81" s="150"/>
      <c r="I81" s="151"/>
    </row>
    <row r="82" spans="1:47" ht="51">
      <c r="A82" s="176">
        <v>2.1</v>
      </c>
      <c r="B82" s="149" t="s">
        <v>501</v>
      </c>
      <c r="C82" s="149"/>
      <c r="D82" s="176"/>
      <c r="E82" s="143"/>
      <c r="F82" s="143"/>
      <c r="G82" s="150"/>
      <c r="H82" s="150"/>
      <c r="I82" s="151"/>
    </row>
    <row r="83" spans="1:47" ht="25.5">
      <c r="A83" s="624" t="s">
        <v>502</v>
      </c>
      <c r="B83" s="149" t="s">
        <v>503</v>
      </c>
      <c r="C83" s="149"/>
      <c r="D83" s="624" t="s">
        <v>272</v>
      </c>
      <c r="E83" s="143">
        <v>1</v>
      </c>
      <c r="F83" s="143"/>
      <c r="G83" s="150"/>
      <c r="H83" s="150"/>
      <c r="I83" s="151"/>
    </row>
    <row r="84" spans="1:47" ht="25.5">
      <c r="A84" s="624" t="s">
        <v>504</v>
      </c>
      <c r="B84" s="149" t="s">
        <v>505</v>
      </c>
      <c r="C84" s="149"/>
      <c r="D84" s="624" t="s">
        <v>272</v>
      </c>
      <c r="E84" s="143">
        <v>3</v>
      </c>
      <c r="F84" s="143"/>
      <c r="G84" s="150"/>
      <c r="H84" s="150"/>
      <c r="I84" s="151"/>
    </row>
    <row r="85" spans="1:47" ht="25.5">
      <c r="A85" s="176" t="s">
        <v>506</v>
      </c>
      <c r="B85" s="149" t="s">
        <v>508</v>
      </c>
      <c r="C85" s="149"/>
      <c r="D85" s="176" t="s">
        <v>272</v>
      </c>
      <c r="E85" s="143">
        <v>13</v>
      </c>
      <c r="F85" s="143"/>
      <c r="G85" s="150"/>
      <c r="H85" s="150"/>
      <c r="I85" s="625" t="s">
        <v>511</v>
      </c>
    </row>
    <row r="86" spans="1:47" ht="25.5">
      <c r="A86" s="176" t="s">
        <v>507</v>
      </c>
      <c r="B86" s="149" t="s">
        <v>509</v>
      </c>
      <c r="C86" s="149"/>
      <c r="D86" s="176" t="s">
        <v>272</v>
      </c>
      <c r="E86" s="143">
        <v>9</v>
      </c>
      <c r="F86" s="143"/>
      <c r="G86" s="150"/>
      <c r="H86" s="150"/>
      <c r="I86" s="626"/>
    </row>
    <row r="87" spans="1:47" ht="51">
      <c r="A87" s="176">
        <v>2.2000000000000002</v>
      </c>
      <c r="B87" s="149" t="s">
        <v>510</v>
      </c>
      <c r="C87" s="149"/>
      <c r="D87" s="176" t="s">
        <v>61</v>
      </c>
      <c r="E87" s="143">
        <v>1</v>
      </c>
      <c r="F87" s="143"/>
      <c r="G87" s="150"/>
      <c r="H87" s="150"/>
      <c r="I87" s="151"/>
    </row>
    <row r="88" spans="1:47">
      <c r="A88" s="176"/>
      <c r="B88" s="149"/>
      <c r="C88" s="149"/>
      <c r="D88" s="176"/>
      <c r="E88" s="143"/>
      <c r="F88" s="143"/>
      <c r="G88" s="150"/>
      <c r="H88" s="150"/>
      <c r="I88" s="151"/>
    </row>
    <row r="89" spans="1:47">
      <c r="A89" s="173">
        <v>3</v>
      </c>
      <c r="B89" s="174" t="s">
        <v>359</v>
      </c>
      <c r="C89" s="149"/>
      <c r="D89" s="176"/>
      <c r="E89" s="143"/>
      <c r="F89" s="143"/>
      <c r="G89" s="150"/>
      <c r="H89" s="150"/>
      <c r="I89" s="151"/>
    </row>
    <row r="90" spans="1:47" ht="25.5">
      <c r="A90" s="176">
        <v>3.1</v>
      </c>
      <c r="B90" s="149" t="s">
        <v>402</v>
      </c>
      <c r="C90" s="149"/>
      <c r="D90" s="176" t="s">
        <v>77</v>
      </c>
      <c r="E90" s="143">
        <v>1</v>
      </c>
      <c r="F90" s="143"/>
      <c r="G90" s="150"/>
      <c r="H90" s="150"/>
      <c r="I90" s="151"/>
    </row>
    <row r="91" spans="1:47">
      <c r="A91" s="634" t="s">
        <v>387</v>
      </c>
      <c r="B91" s="635"/>
      <c r="C91" s="178"/>
      <c r="D91" s="178"/>
      <c r="E91" s="178"/>
      <c r="F91" s="178"/>
      <c r="G91" s="179"/>
      <c r="H91" s="180"/>
      <c r="I91" s="179"/>
    </row>
    <row r="92" spans="1:47">
      <c r="A92" s="181"/>
      <c r="B92" s="182"/>
      <c r="C92" s="178"/>
      <c r="D92" s="178"/>
      <c r="E92" s="178"/>
      <c r="F92" s="178"/>
      <c r="G92" s="179"/>
      <c r="H92" s="179"/>
      <c r="I92" s="179"/>
    </row>
    <row r="93" spans="1:47" s="130" customFormat="1">
      <c r="A93" s="135" t="s">
        <v>288</v>
      </c>
      <c r="B93" s="136" t="s">
        <v>284</v>
      </c>
      <c r="C93" s="137"/>
      <c r="D93" s="138"/>
      <c r="E93" s="138"/>
      <c r="F93" s="138"/>
      <c r="G93" s="138"/>
      <c r="H93" s="138"/>
      <c r="I93" s="138"/>
      <c r="J93" s="139"/>
      <c r="K93" s="129"/>
      <c r="L93" s="129"/>
      <c r="M93" s="129"/>
      <c r="N93" s="129"/>
      <c r="O93" s="129"/>
      <c r="P93" s="129"/>
      <c r="Q93" s="129"/>
      <c r="R93" s="129"/>
      <c r="S93" s="129"/>
      <c r="T93" s="129"/>
      <c r="U93" s="129"/>
      <c r="V93" s="129"/>
      <c r="W93" s="129"/>
      <c r="X93" s="129"/>
      <c r="Y93" s="129"/>
      <c r="Z93" s="129"/>
      <c r="AA93" s="129"/>
      <c r="AB93" s="129"/>
      <c r="AC93" s="129"/>
      <c r="AD93" s="129"/>
      <c r="AE93" s="129"/>
      <c r="AF93" s="129"/>
      <c r="AG93" s="129"/>
      <c r="AH93" s="129"/>
      <c r="AI93" s="129"/>
      <c r="AJ93" s="129"/>
      <c r="AK93" s="129"/>
      <c r="AL93" s="129"/>
      <c r="AM93" s="129"/>
      <c r="AN93" s="129"/>
      <c r="AO93" s="129"/>
      <c r="AP93" s="129"/>
      <c r="AQ93" s="129"/>
      <c r="AR93" s="129"/>
      <c r="AS93" s="129"/>
      <c r="AT93" s="129"/>
      <c r="AU93" s="129"/>
    </row>
    <row r="94" spans="1:47">
      <c r="A94" s="141">
        <v>1</v>
      </c>
      <c r="B94" s="142" t="s">
        <v>4</v>
      </c>
      <c r="C94" s="142"/>
      <c r="D94" s="144"/>
      <c r="E94" s="144"/>
      <c r="F94" s="144"/>
      <c r="G94" s="144"/>
      <c r="H94" s="144"/>
      <c r="I94" s="146"/>
      <c r="J94" s="139"/>
    </row>
    <row r="95" spans="1:47">
      <c r="A95" s="141">
        <v>1.1000000000000001</v>
      </c>
      <c r="B95" s="142" t="s">
        <v>239</v>
      </c>
      <c r="C95" s="142"/>
      <c r="D95" s="144"/>
      <c r="E95" s="144"/>
      <c r="F95" s="144"/>
      <c r="G95" s="144"/>
      <c r="H95" s="144"/>
      <c r="I95" s="146"/>
    </row>
    <row r="96" spans="1:47" ht="63.75">
      <c r="A96" s="143" t="s">
        <v>5</v>
      </c>
      <c r="B96" s="157" t="s">
        <v>500</v>
      </c>
      <c r="C96" s="142"/>
      <c r="D96" s="144" t="s">
        <v>255</v>
      </c>
      <c r="E96" s="144">
        <v>1</v>
      </c>
      <c r="F96" s="144"/>
      <c r="G96" s="145"/>
      <c r="H96" s="145"/>
      <c r="I96" s="146"/>
    </row>
    <row r="97" spans="1:9">
      <c r="A97" s="143" t="s">
        <v>8</v>
      </c>
      <c r="B97" s="157" t="s">
        <v>285</v>
      </c>
      <c r="C97" s="142"/>
      <c r="D97" s="144" t="s">
        <v>61</v>
      </c>
      <c r="E97" s="144">
        <v>1</v>
      </c>
      <c r="F97" s="144"/>
      <c r="G97" s="145"/>
      <c r="H97" s="145"/>
      <c r="I97" s="146"/>
    </row>
    <row r="98" spans="1:9">
      <c r="A98" s="143"/>
      <c r="B98" s="157"/>
      <c r="C98" s="142"/>
      <c r="D98" s="144"/>
      <c r="E98" s="144"/>
      <c r="F98" s="144"/>
      <c r="G98" s="145"/>
      <c r="H98" s="145"/>
      <c r="I98" s="146"/>
    </row>
    <row r="99" spans="1:9">
      <c r="A99" s="141">
        <v>1.2</v>
      </c>
      <c r="B99" s="142" t="s">
        <v>7</v>
      </c>
      <c r="C99" s="142"/>
      <c r="D99" s="144"/>
      <c r="E99" s="144"/>
      <c r="F99" s="144"/>
      <c r="G99" s="145"/>
      <c r="H99" s="144"/>
      <c r="I99" s="146"/>
    </row>
    <row r="100" spans="1:9" ht="25.5">
      <c r="A100" s="143" t="s">
        <v>9</v>
      </c>
      <c r="B100" s="157" t="s">
        <v>308</v>
      </c>
      <c r="C100" s="142"/>
      <c r="D100" s="144" t="s">
        <v>255</v>
      </c>
      <c r="E100" s="144">
        <v>1</v>
      </c>
      <c r="F100" s="144"/>
      <c r="G100" s="145"/>
      <c r="H100" s="145">
        <f>G100*E100</f>
        <v>0</v>
      </c>
      <c r="I100" s="146"/>
    </row>
    <row r="101" spans="1:9">
      <c r="A101" s="141"/>
      <c r="B101" s="142"/>
      <c r="C101" s="142"/>
      <c r="D101" s="144"/>
      <c r="E101" s="144"/>
      <c r="F101" s="144"/>
      <c r="G101" s="144"/>
      <c r="H101" s="144"/>
      <c r="I101" s="146"/>
    </row>
    <row r="102" spans="1:9">
      <c r="A102" s="141">
        <v>1.3</v>
      </c>
      <c r="B102" s="142" t="s">
        <v>12</v>
      </c>
      <c r="C102" s="142"/>
      <c r="D102" s="144"/>
      <c r="E102" s="144"/>
      <c r="F102" s="144"/>
      <c r="G102" s="144"/>
      <c r="H102" s="144"/>
      <c r="I102" s="146"/>
    </row>
    <row r="103" spans="1:9">
      <c r="A103" s="143" t="s">
        <v>13</v>
      </c>
      <c r="B103" s="157" t="s">
        <v>362</v>
      </c>
      <c r="C103" s="142"/>
      <c r="D103" s="144"/>
      <c r="E103" s="144"/>
      <c r="F103" s="144"/>
      <c r="G103" s="144"/>
      <c r="H103" s="144"/>
      <c r="I103" s="146"/>
    </row>
    <row r="104" spans="1:9" ht="25.5">
      <c r="A104" s="143" t="s">
        <v>278</v>
      </c>
      <c r="B104" s="157" t="s">
        <v>468</v>
      </c>
      <c r="C104" s="142"/>
      <c r="D104" s="144" t="s">
        <v>255</v>
      </c>
      <c r="E104" s="144">
        <v>1</v>
      </c>
      <c r="F104" s="144"/>
      <c r="G104" s="145"/>
      <c r="H104" s="145">
        <f>G104*E104</f>
        <v>0</v>
      </c>
      <c r="I104" s="146"/>
    </row>
    <row r="105" spans="1:9" ht="38.25">
      <c r="A105" s="143" t="s">
        <v>279</v>
      </c>
      <c r="B105" s="157" t="s">
        <v>454</v>
      </c>
      <c r="C105" s="142"/>
      <c r="D105" s="144" t="s">
        <v>77</v>
      </c>
      <c r="E105" s="144">
        <v>2</v>
      </c>
      <c r="F105" s="144"/>
      <c r="G105" s="145"/>
      <c r="H105" s="145">
        <f>G105*E105</f>
        <v>0</v>
      </c>
      <c r="I105" s="146"/>
    </row>
    <row r="106" spans="1:9" ht="25.5">
      <c r="A106" s="143" t="s">
        <v>364</v>
      </c>
      <c r="B106" s="157" t="s">
        <v>456</v>
      </c>
      <c r="C106" s="142"/>
      <c r="D106" s="144" t="s">
        <v>77</v>
      </c>
      <c r="E106" s="144">
        <v>1</v>
      </c>
      <c r="F106" s="144"/>
      <c r="G106" s="145"/>
      <c r="H106" s="145">
        <f>G106*E106</f>
        <v>0</v>
      </c>
      <c r="I106" s="146"/>
    </row>
    <row r="107" spans="1:9">
      <c r="A107" s="143"/>
      <c r="B107" s="157"/>
      <c r="C107" s="142"/>
      <c r="D107" s="144"/>
      <c r="E107" s="144"/>
      <c r="F107" s="144"/>
      <c r="G107" s="145"/>
      <c r="H107" s="145"/>
      <c r="I107" s="146"/>
    </row>
    <row r="108" spans="1:9">
      <c r="A108" s="141">
        <v>1.4</v>
      </c>
      <c r="B108" s="142" t="s">
        <v>14</v>
      </c>
      <c r="C108" s="142"/>
      <c r="D108" s="144"/>
      <c r="E108" s="144"/>
      <c r="F108" s="144"/>
      <c r="G108" s="144"/>
      <c r="H108" s="144"/>
      <c r="I108" s="146"/>
    </row>
    <row r="109" spans="1:9" ht="25.5">
      <c r="A109" s="143" t="s">
        <v>15</v>
      </c>
      <c r="B109" s="157" t="s">
        <v>419</v>
      </c>
      <c r="C109" s="142"/>
      <c r="D109" s="144" t="s">
        <v>255</v>
      </c>
      <c r="E109" s="144">
        <v>3</v>
      </c>
      <c r="F109" s="144"/>
      <c r="G109" s="145"/>
      <c r="H109" s="145">
        <f>G109*E109</f>
        <v>0</v>
      </c>
      <c r="I109" s="146"/>
    </row>
    <row r="110" spans="1:9">
      <c r="A110" s="141"/>
      <c r="B110" s="142"/>
      <c r="C110" s="142"/>
      <c r="D110" s="144"/>
      <c r="E110" s="183"/>
      <c r="F110" s="144"/>
      <c r="G110" s="144"/>
      <c r="H110" s="144"/>
      <c r="I110" s="146"/>
    </row>
    <row r="111" spans="1:9">
      <c r="A111" s="141">
        <v>1.5</v>
      </c>
      <c r="B111" s="142" t="s">
        <v>357</v>
      </c>
      <c r="C111" s="142"/>
      <c r="D111" s="144"/>
      <c r="E111" s="183"/>
      <c r="F111" s="144"/>
      <c r="G111" s="144"/>
      <c r="H111" s="144"/>
      <c r="I111" s="146"/>
    </row>
    <row r="112" spans="1:9" ht="25.5">
      <c r="A112" s="143" t="s">
        <v>17</v>
      </c>
      <c r="B112" s="157" t="s">
        <v>274</v>
      </c>
      <c r="C112" s="142"/>
      <c r="D112" s="144" t="s">
        <v>255</v>
      </c>
      <c r="E112" s="144">
        <v>3</v>
      </c>
      <c r="F112" s="144"/>
      <c r="G112" s="145"/>
      <c r="H112" s="145">
        <f>G112*E112</f>
        <v>0</v>
      </c>
      <c r="I112" s="146"/>
    </row>
    <row r="113" spans="1:9">
      <c r="A113" s="141"/>
      <c r="B113" s="142"/>
      <c r="C113" s="142"/>
      <c r="D113" s="144"/>
      <c r="E113" s="183"/>
      <c r="F113" s="144"/>
      <c r="G113" s="144"/>
      <c r="H113" s="144"/>
      <c r="I113" s="146"/>
    </row>
    <row r="114" spans="1:9">
      <c r="A114" s="141">
        <v>1.6</v>
      </c>
      <c r="B114" s="142" t="s">
        <v>461</v>
      </c>
      <c r="C114" s="142"/>
      <c r="D114" s="144"/>
      <c r="E114" s="183"/>
      <c r="F114" s="144"/>
      <c r="G114" s="144"/>
      <c r="H114" s="144"/>
      <c r="I114" s="146"/>
    </row>
    <row r="115" spans="1:9" ht="25.5">
      <c r="A115" s="143" t="s">
        <v>19</v>
      </c>
      <c r="B115" s="157" t="s">
        <v>398</v>
      </c>
      <c r="C115" s="142"/>
      <c r="D115" s="144" t="s">
        <v>10</v>
      </c>
      <c r="E115" s="144">
        <v>1</v>
      </c>
      <c r="F115" s="144"/>
      <c r="G115" s="145"/>
      <c r="H115" s="145"/>
      <c r="I115" s="146"/>
    </row>
    <row r="116" spans="1:9">
      <c r="A116" s="141"/>
      <c r="B116" s="142"/>
      <c r="C116" s="142"/>
      <c r="D116" s="144"/>
      <c r="E116" s="144"/>
      <c r="F116" s="144"/>
      <c r="G116" s="144"/>
      <c r="H116" s="144"/>
      <c r="I116" s="146"/>
    </row>
    <row r="117" spans="1:9">
      <c r="A117" s="184">
        <v>1.7</v>
      </c>
      <c r="B117" s="185" t="s">
        <v>286</v>
      </c>
      <c r="C117" s="142"/>
      <c r="D117" s="144"/>
      <c r="E117" s="144"/>
      <c r="F117" s="144"/>
      <c r="G117" s="144"/>
      <c r="H117" s="144"/>
      <c r="I117" s="146"/>
    </row>
    <row r="118" spans="1:9" ht="51">
      <c r="A118" s="143" t="s">
        <v>22</v>
      </c>
      <c r="B118" s="157" t="s">
        <v>427</v>
      </c>
      <c r="C118" s="142"/>
      <c r="D118" s="144" t="s">
        <v>262</v>
      </c>
      <c r="E118" s="144">
        <v>600</v>
      </c>
      <c r="F118" s="144"/>
      <c r="G118" s="145"/>
      <c r="H118" s="145"/>
      <c r="I118" s="146"/>
    </row>
    <row r="119" spans="1:9" ht="25.5">
      <c r="A119" s="141" t="s">
        <v>25</v>
      </c>
      <c r="B119" s="157" t="s">
        <v>426</v>
      </c>
      <c r="C119" s="142"/>
      <c r="D119" s="144" t="s">
        <v>262</v>
      </c>
      <c r="E119" s="144">
        <f>4*200*3</f>
        <v>2400</v>
      </c>
      <c r="F119" s="144"/>
      <c r="G119" s="145"/>
      <c r="H119" s="145"/>
      <c r="I119" s="146"/>
    </row>
    <row r="120" spans="1:9">
      <c r="A120" s="141"/>
      <c r="B120" s="157"/>
      <c r="C120" s="142"/>
      <c r="D120" s="144"/>
      <c r="E120" s="144"/>
      <c r="F120" s="144"/>
      <c r="G120" s="144"/>
      <c r="H120" s="144"/>
      <c r="I120" s="146"/>
    </row>
    <row r="121" spans="1:9">
      <c r="A121" s="141">
        <v>1.8</v>
      </c>
      <c r="B121" s="142" t="s">
        <v>64</v>
      </c>
      <c r="C121" s="142"/>
      <c r="D121" s="144"/>
      <c r="E121" s="144"/>
      <c r="F121" s="144"/>
      <c r="G121" s="144"/>
      <c r="H121" s="144"/>
      <c r="I121" s="146"/>
    </row>
    <row r="122" spans="1:9">
      <c r="A122" s="143" t="s">
        <v>26</v>
      </c>
      <c r="B122" s="157" t="s">
        <v>65</v>
      </c>
      <c r="C122" s="142"/>
      <c r="D122" s="144" t="s">
        <v>66</v>
      </c>
      <c r="E122" s="144">
        <v>2</v>
      </c>
      <c r="F122" s="144"/>
      <c r="G122" s="145"/>
      <c r="H122" s="145"/>
      <c r="I122" s="146"/>
    </row>
    <row r="123" spans="1:9">
      <c r="A123" s="143" t="s">
        <v>27</v>
      </c>
      <c r="B123" s="157" t="s">
        <v>67</v>
      </c>
      <c r="C123" s="142"/>
      <c r="D123" s="144" t="s">
        <v>66</v>
      </c>
      <c r="E123" s="144">
        <v>4</v>
      </c>
      <c r="F123" s="144"/>
      <c r="G123" s="145"/>
      <c r="H123" s="145"/>
      <c r="I123" s="146"/>
    </row>
    <row r="124" spans="1:9">
      <c r="A124" s="141"/>
      <c r="B124" s="142"/>
      <c r="C124" s="142"/>
      <c r="D124" s="144"/>
      <c r="E124" s="144"/>
      <c r="F124" s="144"/>
      <c r="G124" s="144"/>
      <c r="H124" s="144"/>
      <c r="I124" s="146"/>
    </row>
    <row r="125" spans="1:9">
      <c r="A125" s="141">
        <v>1.9</v>
      </c>
      <c r="B125" s="142" t="s">
        <v>318</v>
      </c>
      <c r="C125" s="142"/>
      <c r="D125" s="144"/>
      <c r="E125" s="144"/>
      <c r="F125" s="144"/>
      <c r="G125" s="145"/>
      <c r="H125" s="145"/>
      <c r="I125" s="146"/>
    </row>
    <row r="126" spans="1:9">
      <c r="A126" s="143" t="s">
        <v>28</v>
      </c>
      <c r="B126" s="157" t="s">
        <v>309</v>
      </c>
      <c r="C126" s="142"/>
      <c r="D126" s="144" t="s">
        <v>75</v>
      </c>
      <c r="E126" s="144">
        <v>9</v>
      </c>
      <c r="F126" s="144"/>
      <c r="G126" s="145"/>
      <c r="H126" s="145"/>
      <c r="I126" s="146"/>
    </row>
    <row r="127" spans="1:9">
      <c r="A127" s="143"/>
      <c r="B127" s="157"/>
      <c r="C127" s="142"/>
      <c r="D127" s="144"/>
      <c r="E127" s="144"/>
      <c r="F127" s="144"/>
      <c r="G127" s="145"/>
      <c r="H127" s="145"/>
      <c r="I127" s="146"/>
    </row>
    <row r="128" spans="1:9">
      <c r="A128" s="167">
        <v>1.1000000000000001</v>
      </c>
      <c r="B128" s="142" t="s">
        <v>325</v>
      </c>
      <c r="C128" s="142"/>
      <c r="D128" s="144"/>
      <c r="E128" s="144"/>
      <c r="F128" s="144"/>
      <c r="G128" s="145"/>
      <c r="H128" s="145"/>
      <c r="I128" s="146"/>
    </row>
    <row r="129" spans="1:9" ht="25.5">
      <c r="A129" s="164" t="s">
        <v>31</v>
      </c>
      <c r="B129" s="157" t="s">
        <v>326</v>
      </c>
      <c r="C129" s="157"/>
      <c r="D129" s="144" t="s">
        <v>75</v>
      </c>
      <c r="E129" s="144">
        <v>1</v>
      </c>
      <c r="F129" s="144"/>
      <c r="G129" s="145"/>
      <c r="H129" s="145"/>
      <c r="I129" s="146"/>
    </row>
    <row r="130" spans="1:9" ht="25.5">
      <c r="A130" s="143" t="s">
        <v>32</v>
      </c>
      <c r="B130" s="157" t="s">
        <v>327</v>
      </c>
      <c r="C130" s="142"/>
      <c r="D130" s="144" t="s">
        <v>75</v>
      </c>
      <c r="E130" s="144">
        <v>4</v>
      </c>
      <c r="F130" s="144"/>
      <c r="G130" s="145"/>
      <c r="H130" s="145"/>
      <c r="I130" s="146"/>
    </row>
    <row r="131" spans="1:9">
      <c r="A131" s="143" t="s">
        <v>290</v>
      </c>
      <c r="B131" s="157" t="s">
        <v>358</v>
      </c>
      <c r="C131" s="142"/>
      <c r="D131" s="144" t="s">
        <v>75</v>
      </c>
      <c r="E131" s="144">
        <v>1</v>
      </c>
      <c r="F131" s="144"/>
      <c r="G131" s="145"/>
      <c r="H131" s="145"/>
      <c r="I131" s="146"/>
    </row>
    <row r="132" spans="1:9">
      <c r="A132" s="143"/>
      <c r="B132" s="157"/>
      <c r="C132" s="142"/>
      <c r="D132" s="144"/>
      <c r="E132" s="144"/>
      <c r="F132" s="144"/>
      <c r="G132" s="144"/>
      <c r="H132" s="144"/>
      <c r="I132" s="146"/>
    </row>
    <row r="133" spans="1:9" ht="25.5">
      <c r="A133" s="141">
        <v>2</v>
      </c>
      <c r="B133" s="142" t="s">
        <v>71</v>
      </c>
      <c r="C133" s="142"/>
      <c r="D133" s="144"/>
      <c r="E133" s="144"/>
      <c r="F133" s="144"/>
      <c r="G133" s="144"/>
      <c r="H133" s="144"/>
      <c r="I133" s="146"/>
    </row>
    <row r="134" spans="1:9" ht="51">
      <c r="A134" s="143">
        <v>2.1</v>
      </c>
      <c r="B134" s="157" t="s">
        <v>297</v>
      </c>
      <c r="C134" s="142"/>
      <c r="D134" s="144" t="s">
        <v>61</v>
      </c>
      <c r="E134" s="144">
        <v>1</v>
      </c>
      <c r="F134" s="144"/>
      <c r="G134" s="145"/>
      <c r="H134" s="145"/>
      <c r="I134" s="157"/>
    </row>
    <row r="135" spans="1:9" ht="25.5">
      <c r="A135" s="143">
        <v>2.2000000000000002</v>
      </c>
      <c r="B135" s="157" t="s">
        <v>291</v>
      </c>
      <c r="C135" s="142"/>
      <c r="D135" s="143" t="s">
        <v>272</v>
      </c>
      <c r="E135" s="144">
        <v>5</v>
      </c>
      <c r="F135" s="144"/>
      <c r="G135" s="145"/>
      <c r="H135" s="145"/>
      <c r="I135" s="157"/>
    </row>
    <row r="136" spans="1:9">
      <c r="A136" s="634" t="s">
        <v>480</v>
      </c>
      <c r="B136" s="635"/>
      <c r="C136" s="178"/>
      <c r="D136" s="178"/>
      <c r="E136" s="178"/>
      <c r="F136" s="178"/>
      <c r="G136" s="179"/>
      <c r="H136" s="186"/>
      <c r="I136" s="179"/>
    </row>
    <row r="137" spans="1:9">
      <c r="A137" s="634" t="s">
        <v>224</v>
      </c>
      <c r="B137" s="635"/>
      <c r="C137" s="178"/>
      <c r="D137" s="178"/>
      <c r="E137" s="178"/>
      <c r="F137" s="178"/>
      <c r="G137" s="179"/>
      <c r="H137" s="186"/>
      <c r="I137" s="179"/>
    </row>
    <row r="138" spans="1:9" ht="15">
      <c r="A138" s="187"/>
      <c r="B138" s="188"/>
      <c r="C138" s="188"/>
      <c r="D138" s="188"/>
      <c r="E138" s="188"/>
      <c r="F138" s="188"/>
      <c r="G138" s="188"/>
      <c r="H138" s="189"/>
      <c r="I138" s="151"/>
    </row>
    <row r="139" spans="1:9">
      <c r="A139" s="135" t="s">
        <v>226</v>
      </c>
      <c r="B139" s="190" t="s">
        <v>227</v>
      </c>
      <c r="C139" s="191"/>
      <c r="D139" s="191"/>
      <c r="E139" s="191"/>
      <c r="F139" s="191"/>
      <c r="G139" s="191"/>
      <c r="H139" s="191"/>
      <c r="I139" s="192"/>
    </row>
    <row r="140" spans="1:9">
      <c r="A140" s="135" t="s">
        <v>283</v>
      </c>
      <c r="B140" s="190" t="s">
        <v>287</v>
      </c>
      <c r="C140" s="191"/>
      <c r="D140" s="191"/>
      <c r="E140" s="191"/>
      <c r="F140" s="191"/>
      <c r="G140" s="191"/>
      <c r="H140" s="191"/>
      <c r="I140" s="193"/>
    </row>
    <row r="141" spans="1:9" ht="25.5">
      <c r="A141" s="141">
        <v>1</v>
      </c>
      <c r="B141" s="194" t="s">
        <v>346</v>
      </c>
      <c r="C141" s="157"/>
      <c r="D141" s="98"/>
      <c r="E141" s="98"/>
      <c r="F141" s="195"/>
      <c r="G141" s="156"/>
      <c r="H141" s="196"/>
      <c r="I141" s="151"/>
    </row>
    <row r="142" spans="1:9" ht="51">
      <c r="A142" s="143">
        <v>1.1000000000000001</v>
      </c>
      <c r="B142" s="149" t="s">
        <v>329</v>
      </c>
      <c r="C142" s="157"/>
      <c r="D142" s="197" t="s">
        <v>61</v>
      </c>
      <c r="E142" s="197">
        <v>1</v>
      </c>
      <c r="F142" s="195"/>
      <c r="G142" s="150"/>
      <c r="H142" s="198"/>
      <c r="I142" s="151"/>
    </row>
    <row r="143" spans="1:9" ht="25.5">
      <c r="A143" s="143">
        <v>1.2</v>
      </c>
      <c r="B143" s="149" t="s">
        <v>403</v>
      </c>
      <c r="C143" s="157"/>
      <c r="D143" s="197" t="s">
        <v>61</v>
      </c>
      <c r="E143" s="197">
        <v>1</v>
      </c>
      <c r="F143" s="195"/>
      <c r="G143" s="150"/>
      <c r="H143" s="198"/>
      <c r="I143" s="151"/>
    </row>
    <row r="144" spans="1:9">
      <c r="A144" s="143"/>
      <c r="B144" s="199"/>
      <c r="C144" s="157"/>
      <c r="D144" s="197"/>
      <c r="E144" s="197"/>
      <c r="F144" s="195"/>
      <c r="G144" s="156"/>
      <c r="H144" s="156"/>
      <c r="I144" s="151"/>
    </row>
    <row r="145" spans="1:9">
      <c r="A145" s="141">
        <v>2</v>
      </c>
      <c r="B145" s="194" t="s">
        <v>457</v>
      </c>
      <c r="C145" s="157"/>
      <c r="D145" s="197"/>
      <c r="E145" s="197"/>
      <c r="F145" s="195"/>
      <c r="G145" s="156"/>
      <c r="H145" s="156"/>
      <c r="I145" s="151"/>
    </row>
    <row r="146" spans="1:9" ht="25.5">
      <c r="A146" s="143">
        <v>2.1</v>
      </c>
      <c r="B146" s="149" t="s">
        <v>458</v>
      </c>
      <c r="C146" s="157"/>
      <c r="D146" s="197" t="s">
        <v>77</v>
      </c>
      <c r="E146" s="197">
        <v>1</v>
      </c>
      <c r="F146" s="195"/>
      <c r="G146" s="150"/>
      <c r="H146" s="150"/>
      <c r="I146" s="151"/>
    </row>
    <row r="147" spans="1:9" ht="25.5">
      <c r="A147" s="143">
        <v>2.2000000000000002</v>
      </c>
      <c r="B147" s="199" t="s">
        <v>459</v>
      </c>
      <c r="C147" s="157"/>
      <c r="D147" s="197"/>
      <c r="E147" s="98"/>
      <c r="F147" s="195"/>
      <c r="G147" s="156"/>
      <c r="H147" s="156"/>
      <c r="I147" s="151"/>
    </row>
    <row r="148" spans="1:9">
      <c r="A148" s="143" t="s">
        <v>391</v>
      </c>
      <c r="B148" s="149" t="s">
        <v>516</v>
      </c>
      <c r="C148" s="157"/>
      <c r="D148" s="197" t="s">
        <v>77</v>
      </c>
      <c r="E148" s="98">
        <v>1</v>
      </c>
      <c r="F148" s="195"/>
      <c r="G148" s="150"/>
      <c r="H148" s="150"/>
      <c r="I148" s="151"/>
    </row>
    <row r="149" spans="1:9">
      <c r="A149" s="143" t="s">
        <v>392</v>
      </c>
      <c r="B149" s="149" t="s">
        <v>517</v>
      </c>
      <c r="C149" s="157"/>
      <c r="D149" s="197" t="s">
        <v>77</v>
      </c>
      <c r="E149" s="98">
        <v>2</v>
      </c>
      <c r="F149" s="195"/>
      <c r="G149" s="150"/>
      <c r="H149" s="150"/>
      <c r="I149" s="151"/>
    </row>
    <row r="150" spans="1:9" ht="25.5">
      <c r="A150" s="143">
        <v>2.2999999999999998</v>
      </c>
      <c r="B150" s="149" t="s">
        <v>464</v>
      </c>
      <c r="C150" s="157"/>
      <c r="D150" s="197" t="s">
        <v>61</v>
      </c>
      <c r="E150" s="197">
        <v>1</v>
      </c>
      <c r="F150" s="195"/>
      <c r="G150" s="150"/>
      <c r="H150" s="150"/>
      <c r="I150" s="151"/>
    </row>
    <row r="151" spans="1:9">
      <c r="A151" s="143"/>
      <c r="B151" s="199"/>
      <c r="C151" s="157"/>
      <c r="D151" s="98"/>
      <c r="E151" s="98"/>
      <c r="F151" s="195"/>
      <c r="G151" s="156"/>
      <c r="H151" s="156"/>
      <c r="I151" s="151"/>
    </row>
    <row r="152" spans="1:9">
      <c r="A152" s="141">
        <v>3</v>
      </c>
      <c r="B152" s="194" t="s">
        <v>243</v>
      </c>
      <c r="C152" s="157"/>
      <c r="D152" s="98"/>
      <c r="E152" s="98"/>
      <c r="F152" s="195"/>
      <c r="G152" s="156"/>
      <c r="H152" s="156"/>
      <c r="I152" s="151"/>
    </row>
    <row r="153" spans="1:9">
      <c r="A153" s="143">
        <v>3.1</v>
      </c>
      <c r="B153" s="149" t="s">
        <v>244</v>
      </c>
      <c r="C153" s="157"/>
      <c r="D153" s="98" t="s">
        <v>207</v>
      </c>
      <c r="E153" s="98">
        <v>1</v>
      </c>
      <c r="F153" s="195"/>
      <c r="G153" s="150"/>
      <c r="H153" s="150"/>
      <c r="I153" s="151"/>
    </row>
    <row r="154" spans="1:9">
      <c r="A154" s="143">
        <v>3.2</v>
      </c>
      <c r="B154" s="149" t="s">
        <v>404</v>
      </c>
      <c r="C154" s="157"/>
      <c r="D154" s="98" t="s">
        <v>207</v>
      </c>
      <c r="E154" s="98">
        <v>1</v>
      </c>
      <c r="F154" s="195"/>
      <c r="G154" s="150"/>
      <c r="H154" s="150"/>
      <c r="I154" s="151"/>
    </row>
    <row r="155" spans="1:9">
      <c r="A155" s="143">
        <v>3.3</v>
      </c>
      <c r="B155" s="149" t="s">
        <v>293</v>
      </c>
      <c r="C155" s="157"/>
      <c r="D155" s="98" t="s">
        <v>207</v>
      </c>
      <c r="E155" s="98">
        <v>1</v>
      </c>
      <c r="F155" s="195"/>
      <c r="G155" s="150"/>
      <c r="H155" s="150"/>
      <c r="I155" s="151"/>
    </row>
    <row r="156" spans="1:9">
      <c r="A156" s="143">
        <v>3.4</v>
      </c>
      <c r="B156" s="149" t="s">
        <v>245</v>
      </c>
      <c r="C156" s="157"/>
      <c r="D156" s="98" t="s">
        <v>207</v>
      </c>
      <c r="E156" s="98">
        <v>1</v>
      </c>
      <c r="F156" s="195"/>
      <c r="G156" s="150"/>
      <c r="H156" s="150"/>
      <c r="I156" s="151"/>
    </row>
    <row r="157" spans="1:9">
      <c r="A157" s="143"/>
      <c r="B157" s="149"/>
      <c r="C157" s="157"/>
      <c r="D157" s="98"/>
      <c r="E157" s="98"/>
      <c r="F157" s="195"/>
      <c r="G157" s="150"/>
      <c r="H157" s="150"/>
      <c r="I157" s="151"/>
    </row>
    <row r="158" spans="1:9">
      <c r="A158" s="141">
        <v>4</v>
      </c>
      <c r="B158" s="194" t="s">
        <v>30</v>
      </c>
      <c r="C158" s="157"/>
      <c r="D158" s="98"/>
      <c r="E158" s="98"/>
      <c r="F158" s="195"/>
      <c r="G158" s="156"/>
      <c r="H158" s="156"/>
      <c r="I158" s="151"/>
    </row>
    <row r="159" spans="1:9" ht="20.45" customHeight="1">
      <c r="A159" s="143">
        <v>4.0999999999999996</v>
      </c>
      <c r="B159" s="149" t="s">
        <v>247</v>
      </c>
      <c r="C159" s="157"/>
      <c r="D159" s="98" t="s">
        <v>207</v>
      </c>
      <c r="E159" s="98">
        <v>1</v>
      </c>
      <c r="F159" s="195"/>
      <c r="G159" s="150"/>
      <c r="H159" s="150"/>
      <c r="I159" s="151"/>
    </row>
    <row r="160" spans="1:9">
      <c r="A160" s="143">
        <v>4.2</v>
      </c>
      <c r="B160" s="149" t="s">
        <v>248</v>
      </c>
      <c r="C160" s="157"/>
      <c r="D160" s="98" t="s">
        <v>207</v>
      </c>
      <c r="E160" s="98">
        <v>1</v>
      </c>
      <c r="F160" s="195"/>
      <c r="G160" s="150"/>
      <c r="H160" s="150"/>
      <c r="I160" s="151"/>
    </row>
    <row r="161" spans="1:9">
      <c r="A161" s="143">
        <v>4.3</v>
      </c>
      <c r="B161" s="149" t="s">
        <v>249</v>
      </c>
      <c r="C161" s="157"/>
      <c r="D161" s="98" t="s">
        <v>207</v>
      </c>
      <c r="E161" s="98">
        <v>1</v>
      </c>
      <c r="F161" s="195"/>
      <c r="G161" s="150"/>
      <c r="H161" s="150"/>
      <c r="I161" s="151"/>
    </row>
    <row r="162" spans="1:9">
      <c r="A162" s="143">
        <v>4.4000000000000004</v>
      </c>
      <c r="B162" s="149" t="s">
        <v>250</v>
      </c>
      <c r="C162" s="157"/>
      <c r="D162" s="98" t="s">
        <v>207</v>
      </c>
      <c r="E162" s="98">
        <v>1</v>
      </c>
      <c r="F162" s="195"/>
      <c r="G162" s="150"/>
      <c r="H162" s="150"/>
      <c r="I162" s="151"/>
    </row>
    <row r="163" spans="1:9">
      <c r="A163" s="634" t="s">
        <v>387</v>
      </c>
      <c r="B163" s="635"/>
      <c r="C163" s="178"/>
      <c r="D163" s="178"/>
      <c r="E163" s="178"/>
      <c r="F163" s="178"/>
      <c r="G163" s="179"/>
      <c r="H163" s="180"/>
      <c r="I163" s="179"/>
    </row>
    <row r="164" spans="1:9">
      <c r="A164" s="143"/>
      <c r="B164" s="157"/>
      <c r="C164" s="157"/>
      <c r="D164" s="143"/>
      <c r="E164" s="195"/>
      <c r="F164" s="195"/>
      <c r="G164" s="150"/>
      <c r="H164" s="150"/>
      <c r="I164" s="151"/>
    </row>
    <row r="165" spans="1:9">
      <c r="A165" s="135" t="s">
        <v>288</v>
      </c>
      <c r="B165" s="190" t="s">
        <v>284</v>
      </c>
      <c r="C165" s="191"/>
      <c r="D165" s="191"/>
      <c r="E165" s="191"/>
      <c r="F165" s="191"/>
      <c r="G165" s="191"/>
      <c r="H165" s="191"/>
      <c r="I165" s="192"/>
    </row>
    <row r="166" spans="1:9" ht="25.5">
      <c r="A166" s="200">
        <v>1</v>
      </c>
      <c r="B166" s="201" t="s">
        <v>346</v>
      </c>
      <c r="C166" s="126"/>
      <c r="D166" s="127"/>
      <c r="E166" s="127"/>
      <c r="F166" s="127"/>
      <c r="G166" s="127"/>
      <c r="H166" s="127"/>
      <c r="I166" s="151"/>
    </row>
    <row r="167" spans="1:9" ht="38.25">
      <c r="A167" s="143">
        <v>1.1000000000000001</v>
      </c>
      <c r="B167" s="157" t="s">
        <v>23</v>
      </c>
      <c r="C167" s="157"/>
      <c r="D167" s="143" t="s">
        <v>61</v>
      </c>
      <c r="E167" s="143">
        <v>1</v>
      </c>
      <c r="F167" s="143"/>
      <c r="G167" s="150"/>
      <c r="H167" s="150"/>
      <c r="I167" s="151"/>
    </row>
    <row r="168" spans="1:9" ht="38.25">
      <c r="A168" s="143">
        <v>1.2</v>
      </c>
      <c r="B168" s="157" t="s">
        <v>292</v>
      </c>
      <c r="C168" s="157"/>
      <c r="D168" s="143" t="s">
        <v>61</v>
      </c>
      <c r="E168" s="143">
        <v>1</v>
      </c>
      <c r="F168" s="143"/>
      <c r="G168" s="150"/>
      <c r="H168" s="150"/>
      <c r="I168" s="151"/>
    </row>
    <row r="169" spans="1:9" ht="38.25">
      <c r="A169" s="143">
        <v>1.3</v>
      </c>
      <c r="B169" s="149" t="s">
        <v>294</v>
      </c>
      <c r="C169" s="157"/>
      <c r="D169" s="197" t="s">
        <v>61</v>
      </c>
      <c r="E169" s="197">
        <v>1</v>
      </c>
      <c r="F169" s="195"/>
      <c r="G169" s="150"/>
      <c r="H169" s="150"/>
      <c r="I169" s="151"/>
    </row>
    <row r="170" spans="1:9">
      <c r="A170" s="202"/>
      <c r="B170" s="157"/>
      <c r="C170" s="157"/>
      <c r="D170" s="143"/>
      <c r="E170" s="195"/>
      <c r="F170" s="195"/>
      <c r="G170" s="150"/>
      <c r="H170" s="150"/>
      <c r="I170" s="151"/>
    </row>
    <row r="171" spans="1:9">
      <c r="A171" s="141">
        <v>2</v>
      </c>
      <c r="B171" s="142" t="s">
        <v>457</v>
      </c>
      <c r="C171" s="157"/>
      <c r="D171" s="143"/>
      <c r="E171" s="195"/>
      <c r="F171" s="195"/>
      <c r="G171" s="150"/>
      <c r="H171" s="150"/>
      <c r="I171" s="151"/>
    </row>
    <row r="172" spans="1:9" ht="25.5">
      <c r="A172" s="143">
        <v>2.1</v>
      </c>
      <c r="B172" s="157" t="s">
        <v>458</v>
      </c>
      <c r="C172" s="157"/>
      <c r="D172" s="143" t="s">
        <v>77</v>
      </c>
      <c r="E172" s="195">
        <v>1</v>
      </c>
      <c r="F172" s="195"/>
      <c r="G172" s="150"/>
      <c r="H172" s="150"/>
      <c r="I172" s="151"/>
    </row>
    <row r="173" spans="1:9" ht="30.75" customHeight="1">
      <c r="A173" s="143">
        <v>2.2000000000000002</v>
      </c>
      <c r="B173" s="157" t="s">
        <v>331</v>
      </c>
      <c r="C173" s="157"/>
      <c r="D173" s="146"/>
      <c r="E173" s="146"/>
      <c r="F173" s="146"/>
      <c r="G173" s="146"/>
      <c r="H173" s="146"/>
      <c r="I173" s="151"/>
    </row>
    <row r="174" spans="1:9">
      <c r="A174" s="143" t="s">
        <v>391</v>
      </c>
      <c r="B174" s="157" t="s">
        <v>518</v>
      </c>
      <c r="C174" s="157"/>
      <c r="D174" s="143" t="s">
        <v>77</v>
      </c>
      <c r="E174" s="195">
        <v>1</v>
      </c>
      <c r="F174" s="195"/>
      <c r="G174" s="150"/>
      <c r="H174" s="150"/>
      <c r="I174" s="151"/>
    </row>
    <row r="175" spans="1:9">
      <c r="A175" s="143"/>
      <c r="B175" s="157"/>
      <c r="C175" s="157"/>
      <c r="D175" s="143"/>
      <c r="E175" s="195"/>
      <c r="F175" s="195"/>
      <c r="G175" s="156"/>
      <c r="H175" s="156"/>
      <c r="I175" s="151"/>
    </row>
    <row r="176" spans="1:9" ht="20.25" customHeight="1">
      <c r="A176" s="141">
        <v>3</v>
      </c>
      <c r="B176" s="142" t="s">
        <v>243</v>
      </c>
      <c r="C176" s="157"/>
      <c r="D176" s="143"/>
      <c r="E176" s="143"/>
      <c r="F176" s="195"/>
      <c r="G176" s="150"/>
      <c r="H176" s="150"/>
      <c r="I176" s="151"/>
    </row>
    <row r="177" spans="1:9" ht="25.5">
      <c r="A177" s="143">
        <v>3.1</v>
      </c>
      <c r="B177" s="131" t="s">
        <v>399</v>
      </c>
      <c r="C177" s="157"/>
      <c r="D177" s="143" t="s">
        <v>207</v>
      </c>
      <c r="E177" s="195">
        <v>1</v>
      </c>
      <c r="F177" s="146"/>
      <c r="G177" s="150"/>
      <c r="H177" s="150"/>
      <c r="I177" s="151"/>
    </row>
    <row r="178" spans="1:9">
      <c r="A178" s="143"/>
      <c r="B178" s="157"/>
      <c r="C178" s="157"/>
      <c r="D178" s="143"/>
      <c r="E178" s="195"/>
      <c r="F178" s="195"/>
      <c r="G178" s="150"/>
      <c r="H178" s="150"/>
      <c r="I178" s="151"/>
    </row>
    <row r="179" spans="1:9" ht="20.25" customHeight="1">
      <c r="A179" s="203">
        <v>4</v>
      </c>
      <c r="B179" s="142" t="s">
        <v>30</v>
      </c>
      <c r="C179" s="157"/>
      <c r="D179" s="143"/>
      <c r="E179" s="195"/>
      <c r="F179" s="195"/>
      <c r="G179" s="150"/>
      <c r="H179" s="150"/>
      <c r="I179" s="151"/>
    </row>
    <row r="180" spans="1:9" ht="15.6" customHeight="1">
      <c r="A180" s="143">
        <v>4.0999999999999996</v>
      </c>
      <c r="B180" s="131" t="s">
        <v>247</v>
      </c>
      <c r="C180" s="157"/>
      <c r="D180" s="98" t="s">
        <v>207</v>
      </c>
      <c r="E180" s="98">
        <v>1</v>
      </c>
      <c r="F180" s="195"/>
      <c r="G180" s="150"/>
      <c r="H180" s="150"/>
      <c r="I180" s="151"/>
    </row>
    <row r="181" spans="1:9">
      <c r="A181" s="143">
        <v>4.2</v>
      </c>
      <c r="B181" s="131" t="s">
        <v>248</v>
      </c>
      <c r="C181" s="157"/>
      <c r="D181" s="98" t="s">
        <v>207</v>
      </c>
      <c r="E181" s="98">
        <v>1</v>
      </c>
      <c r="F181" s="195"/>
      <c r="G181" s="150"/>
      <c r="H181" s="150"/>
      <c r="I181" s="151"/>
    </row>
    <row r="182" spans="1:9">
      <c r="A182" s="143">
        <v>4.3</v>
      </c>
      <c r="B182" s="131" t="s">
        <v>249</v>
      </c>
      <c r="C182" s="157"/>
      <c r="D182" s="98" t="s">
        <v>207</v>
      </c>
      <c r="E182" s="98">
        <v>1</v>
      </c>
      <c r="F182" s="195"/>
      <c r="G182" s="150"/>
      <c r="H182" s="150"/>
      <c r="I182" s="151"/>
    </row>
    <row r="183" spans="1:9">
      <c r="A183" s="143">
        <v>4.4000000000000004</v>
      </c>
      <c r="B183" s="149" t="s">
        <v>250</v>
      </c>
      <c r="C183" s="157"/>
      <c r="D183" s="98" t="s">
        <v>207</v>
      </c>
      <c r="E183" s="98">
        <v>1</v>
      </c>
      <c r="F183" s="195"/>
      <c r="G183" s="150"/>
      <c r="H183" s="150"/>
      <c r="I183" s="151"/>
    </row>
    <row r="184" spans="1:9">
      <c r="A184" s="634" t="s">
        <v>480</v>
      </c>
      <c r="B184" s="635"/>
      <c r="C184" s="178"/>
      <c r="D184" s="178"/>
      <c r="E184" s="178"/>
      <c r="F184" s="178"/>
      <c r="G184" s="179"/>
      <c r="H184" s="186"/>
      <c r="I184" s="179"/>
    </row>
    <row r="185" spans="1:9">
      <c r="A185" s="646" t="s">
        <v>223</v>
      </c>
      <c r="B185" s="647"/>
      <c r="C185" s="204"/>
      <c r="D185" s="204"/>
      <c r="E185" s="204"/>
      <c r="F185" s="204"/>
      <c r="G185" s="205"/>
      <c r="H185" s="186"/>
      <c r="I185" s="205"/>
    </row>
    <row r="186" spans="1:9">
      <c r="A186" s="206" t="s">
        <v>228</v>
      </c>
      <c r="B186" s="206" t="s">
        <v>229</v>
      </c>
      <c r="C186" s="207"/>
      <c r="D186" s="207"/>
      <c r="E186" s="207"/>
      <c r="F186" s="207"/>
      <c r="G186" s="207"/>
      <c r="H186" s="207"/>
      <c r="I186" s="207"/>
    </row>
    <row r="187" spans="1:9">
      <c r="A187" s="208" t="s">
        <v>283</v>
      </c>
      <c r="B187" s="209" t="s">
        <v>287</v>
      </c>
      <c r="C187" s="210"/>
      <c r="D187" s="210"/>
      <c r="E187" s="210"/>
      <c r="F187" s="210"/>
      <c r="G187" s="210"/>
      <c r="H187" s="210"/>
      <c r="I187" s="211"/>
    </row>
    <row r="188" spans="1:9" ht="25.5">
      <c r="A188" s="212" t="s">
        <v>178</v>
      </c>
      <c r="B188" s="213" t="s">
        <v>209</v>
      </c>
      <c r="C188" s="214"/>
      <c r="D188" s="214"/>
      <c r="E188" s="159"/>
      <c r="F188" s="214"/>
      <c r="G188" s="156"/>
      <c r="H188" s="156"/>
      <c r="I188" s="151"/>
    </row>
    <row r="189" spans="1:9" ht="38.25">
      <c r="A189" s="215">
        <v>1.1000000000000001</v>
      </c>
      <c r="B189" s="216" t="s">
        <v>240</v>
      </c>
      <c r="C189" s="214"/>
      <c r="D189" s="214"/>
      <c r="E189" s="159"/>
      <c r="F189" s="214"/>
      <c r="G189" s="156"/>
      <c r="H189" s="156"/>
      <c r="I189" s="151"/>
    </row>
    <row r="190" spans="1:9">
      <c r="A190" s="215" t="s">
        <v>5</v>
      </c>
      <c r="B190" s="216" t="s">
        <v>333</v>
      </c>
      <c r="C190" s="159"/>
      <c r="D190" s="159" t="s">
        <v>206</v>
      </c>
      <c r="E190" s="159">
        <v>42</v>
      </c>
      <c r="F190" s="159"/>
      <c r="G190" s="150"/>
      <c r="H190" s="150"/>
      <c r="I190" s="151"/>
    </row>
    <row r="191" spans="1:9">
      <c r="A191" s="215" t="s">
        <v>8</v>
      </c>
      <c r="B191" s="216" t="s">
        <v>334</v>
      </c>
      <c r="C191" s="159"/>
      <c r="D191" s="159" t="s">
        <v>206</v>
      </c>
      <c r="E191" s="159">
        <v>25</v>
      </c>
      <c r="F191" s="159"/>
      <c r="G191" s="150"/>
      <c r="H191" s="150"/>
      <c r="I191" s="151"/>
    </row>
    <row r="192" spans="1:9">
      <c r="A192" s="634" t="s">
        <v>387</v>
      </c>
      <c r="B192" s="635"/>
      <c r="C192" s="178"/>
      <c r="D192" s="178"/>
      <c r="E192" s="178"/>
      <c r="F192" s="178"/>
      <c r="G192" s="179"/>
      <c r="H192" s="180"/>
      <c r="I192" s="179"/>
    </row>
    <row r="193" spans="1:10">
      <c r="A193" s="215"/>
      <c r="B193" s="217"/>
      <c r="C193" s="218"/>
      <c r="D193" s="218"/>
      <c r="E193" s="219"/>
      <c r="F193" s="218"/>
      <c r="G193" s="220"/>
      <c r="H193" s="220"/>
      <c r="I193" s="151"/>
    </row>
    <row r="194" spans="1:10">
      <c r="A194" s="208" t="s">
        <v>288</v>
      </c>
      <c r="B194" s="209" t="s">
        <v>284</v>
      </c>
      <c r="C194" s="210"/>
      <c r="D194" s="210"/>
      <c r="E194" s="210"/>
      <c r="F194" s="210"/>
      <c r="G194" s="210"/>
      <c r="H194" s="210"/>
      <c r="I194" s="211"/>
    </row>
    <row r="195" spans="1:10" ht="25.5">
      <c r="A195" s="221" t="s">
        <v>178</v>
      </c>
      <c r="B195" s="213" t="s">
        <v>209</v>
      </c>
      <c r="C195" s="214"/>
      <c r="D195" s="214"/>
      <c r="E195" s="159"/>
      <c r="F195" s="214"/>
      <c r="G195" s="222"/>
      <c r="H195" s="222"/>
      <c r="I195" s="151"/>
    </row>
    <row r="196" spans="1:10" ht="51">
      <c r="A196" s="215">
        <v>1.1000000000000001</v>
      </c>
      <c r="B196" s="131" t="s">
        <v>332</v>
      </c>
      <c r="C196" s="214"/>
      <c r="D196" s="214"/>
      <c r="E196" s="159"/>
      <c r="F196" s="214"/>
      <c r="G196" s="222"/>
      <c r="H196" s="222"/>
      <c r="I196" s="151"/>
    </row>
    <row r="197" spans="1:10">
      <c r="A197" s="215" t="s">
        <v>5</v>
      </c>
      <c r="B197" s="131" t="s">
        <v>334</v>
      </c>
      <c r="C197" s="159"/>
      <c r="D197" s="159" t="s">
        <v>206</v>
      </c>
      <c r="E197" s="159">
        <v>15</v>
      </c>
      <c r="F197" s="159"/>
      <c r="G197" s="150"/>
      <c r="H197" s="150"/>
      <c r="I197" s="151"/>
      <c r="J197" s="152"/>
    </row>
    <row r="198" spans="1:10">
      <c r="A198" s="634" t="s">
        <v>480</v>
      </c>
      <c r="B198" s="635"/>
      <c r="C198" s="178"/>
      <c r="D198" s="178"/>
      <c r="E198" s="178"/>
      <c r="F198" s="178"/>
      <c r="G198" s="179"/>
      <c r="H198" s="180"/>
      <c r="I198" s="179"/>
    </row>
    <row r="199" spans="1:10">
      <c r="A199" s="646" t="s">
        <v>388</v>
      </c>
      <c r="B199" s="647"/>
      <c r="C199" s="204"/>
      <c r="D199" s="204"/>
      <c r="E199" s="204"/>
      <c r="F199" s="204"/>
      <c r="G199" s="205"/>
      <c r="H199" s="186"/>
      <c r="I199" s="205"/>
    </row>
    <row r="200" spans="1:10">
      <c r="A200" s="215"/>
      <c r="B200" s="217"/>
      <c r="C200" s="218"/>
      <c r="D200" s="218"/>
      <c r="E200" s="219"/>
      <c r="F200" s="218"/>
      <c r="G200" s="223"/>
      <c r="H200" s="223"/>
      <c r="I200" s="151"/>
    </row>
    <row r="201" spans="1:10">
      <c r="A201" s="224"/>
      <c r="B201" s="206" t="s">
        <v>296</v>
      </c>
      <c r="C201" s="225"/>
      <c r="D201" s="225"/>
      <c r="E201" s="225"/>
      <c r="F201" s="225"/>
      <c r="G201" s="225"/>
      <c r="H201" s="225"/>
      <c r="I201" s="225"/>
    </row>
    <row r="202" spans="1:10">
      <c r="A202" s="208" t="s">
        <v>283</v>
      </c>
      <c r="B202" s="209" t="s">
        <v>287</v>
      </c>
      <c r="C202" s="210"/>
      <c r="D202" s="210"/>
      <c r="E202" s="210"/>
      <c r="F202" s="210"/>
      <c r="G202" s="210"/>
      <c r="H202" s="210"/>
      <c r="I202" s="211"/>
    </row>
    <row r="203" spans="1:10">
      <c r="A203" s="141">
        <v>1</v>
      </c>
      <c r="B203" s="142" t="s">
        <v>320</v>
      </c>
      <c r="C203" s="142"/>
      <c r="D203" s="161"/>
      <c r="E203" s="143"/>
      <c r="F203" s="143"/>
      <c r="G203" s="150"/>
      <c r="H203" s="150"/>
      <c r="I203" s="151"/>
    </row>
    <row r="204" spans="1:10">
      <c r="A204" s="143">
        <v>1.1000000000000001</v>
      </c>
      <c r="B204" s="157" t="s">
        <v>321</v>
      </c>
      <c r="C204" s="157"/>
      <c r="D204" s="143" t="s">
        <v>10</v>
      </c>
      <c r="E204" s="143">
        <v>1</v>
      </c>
      <c r="F204" s="143"/>
      <c r="G204" s="150"/>
      <c r="H204" s="150"/>
      <c r="I204" s="151"/>
    </row>
    <row r="205" spans="1:10">
      <c r="A205" s="143">
        <v>1.2</v>
      </c>
      <c r="B205" s="157" t="s">
        <v>35</v>
      </c>
      <c r="C205" s="157"/>
      <c r="D205" s="143" t="s">
        <v>58</v>
      </c>
      <c r="E205" s="143">
        <v>1</v>
      </c>
      <c r="F205" s="143"/>
      <c r="G205" s="150"/>
      <c r="H205" s="150"/>
      <c r="I205" s="151"/>
    </row>
    <row r="206" spans="1:10">
      <c r="A206" s="143">
        <v>1.3</v>
      </c>
      <c r="B206" s="157" t="s">
        <v>234</v>
      </c>
      <c r="C206" s="157"/>
      <c r="D206" s="143" t="s">
        <v>24</v>
      </c>
      <c r="E206" s="143">
        <v>1</v>
      </c>
      <c r="F206" s="143"/>
      <c r="G206" s="150"/>
      <c r="H206" s="150"/>
      <c r="I206" s="151"/>
    </row>
    <row r="207" spans="1:10">
      <c r="A207" s="143">
        <v>1.4</v>
      </c>
      <c r="B207" s="157" t="s">
        <v>235</v>
      </c>
      <c r="C207" s="157"/>
      <c r="D207" s="143" t="s">
        <v>24</v>
      </c>
      <c r="E207" s="143">
        <v>1</v>
      </c>
      <c r="F207" s="143"/>
      <c r="G207" s="150"/>
      <c r="H207" s="150"/>
      <c r="I207" s="151"/>
    </row>
    <row r="208" spans="1:10" ht="25.5">
      <c r="A208" s="143">
        <v>1.5</v>
      </c>
      <c r="B208" s="157" t="s">
        <v>59</v>
      </c>
      <c r="C208" s="157"/>
      <c r="D208" s="143" t="s">
        <v>10</v>
      </c>
      <c r="E208" s="143">
        <v>1</v>
      </c>
      <c r="F208" s="143"/>
      <c r="G208" s="150"/>
      <c r="H208" s="150"/>
      <c r="I208" s="151"/>
    </row>
    <row r="209" spans="1:9">
      <c r="A209" s="143">
        <v>1.6</v>
      </c>
      <c r="B209" s="157" t="s">
        <v>82</v>
      </c>
      <c r="C209" s="157"/>
      <c r="D209" s="143" t="s">
        <v>10</v>
      </c>
      <c r="E209" s="143">
        <v>1</v>
      </c>
      <c r="F209" s="143"/>
      <c r="G209" s="150"/>
      <c r="H209" s="150"/>
      <c r="I209" s="151"/>
    </row>
    <row r="210" spans="1:9">
      <c r="A210" s="143">
        <v>1.7</v>
      </c>
      <c r="B210" s="157" t="s">
        <v>79</v>
      </c>
      <c r="C210" s="157"/>
      <c r="D210" s="143" t="s">
        <v>58</v>
      </c>
      <c r="E210" s="143">
        <v>1</v>
      </c>
      <c r="F210" s="143"/>
      <c r="G210" s="150"/>
      <c r="H210" s="150"/>
      <c r="I210" s="151"/>
    </row>
    <row r="211" spans="1:9">
      <c r="A211" s="143">
        <v>1.8</v>
      </c>
      <c r="B211" s="157" t="s">
        <v>264</v>
      </c>
      <c r="C211" s="157"/>
      <c r="D211" s="143" t="s">
        <v>10</v>
      </c>
      <c r="E211" s="143">
        <v>1</v>
      </c>
      <c r="F211" s="143"/>
      <c r="G211" s="150"/>
      <c r="H211" s="150"/>
      <c r="I211" s="151"/>
    </row>
    <row r="212" spans="1:9">
      <c r="A212" s="143">
        <v>1.9</v>
      </c>
      <c r="B212" s="157" t="s">
        <v>80</v>
      </c>
      <c r="C212" s="157"/>
      <c r="D212" s="143" t="s">
        <v>10</v>
      </c>
      <c r="E212" s="143">
        <v>1</v>
      </c>
      <c r="F212" s="143"/>
      <c r="G212" s="150"/>
      <c r="H212" s="150"/>
      <c r="I212" s="151"/>
    </row>
    <row r="213" spans="1:9">
      <c r="A213" s="164">
        <v>1.1000000000000001</v>
      </c>
      <c r="B213" s="157" t="s">
        <v>265</v>
      </c>
      <c r="C213" s="157"/>
      <c r="D213" s="143" t="s">
        <v>10</v>
      </c>
      <c r="E213" s="143">
        <v>1</v>
      </c>
      <c r="F213" s="143"/>
      <c r="G213" s="150"/>
      <c r="H213" s="150"/>
      <c r="I213" s="151"/>
    </row>
    <row r="214" spans="1:9">
      <c r="A214" s="226"/>
      <c r="B214" s="227"/>
      <c r="C214" s="210"/>
      <c r="D214" s="210"/>
      <c r="E214" s="210"/>
      <c r="F214" s="210"/>
      <c r="G214" s="210"/>
      <c r="H214" s="210"/>
      <c r="I214" s="211"/>
    </row>
    <row r="215" spans="1:9" ht="21" customHeight="1">
      <c r="A215" s="141">
        <v>2</v>
      </c>
      <c r="B215" s="142" t="s">
        <v>90</v>
      </c>
      <c r="C215" s="142"/>
      <c r="D215" s="161"/>
      <c r="E215" s="143"/>
      <c r="F215" s="143"/>
      <c r="G215" s="150"/>
      <c r="H215" s="150"/>
      <c r="I215" s="151"/>
    </row>
    <row r="216" spans="1:9">
      <c r="A216" s="143">
        <v>2.1</v>
      </c>
      <c r="B216" s="157" t="s">
        <v>33</v>
      </c>
      <c r="C216" s="157"/>
      <c r="D216" s="143" t="s">
        <v>10</v>
      </c>
      <c r="E216" s="143">
        <v>1</v>
      </c>
      <c r="F216" s="143"/>
      <c r="G216" s="150"/>
      <c r="H216" s="150"/>
      <c r="I216" s="151"/>
    </row>
    <row r="217" spans="1:9">
      <c r="A217" s="143">
        <v>2.2000000000000002</v>
      </c>
      <c r="B217" s="157" t="s">
        <v>35</v>
      </c>
      <c r="C217" s="157"/>
      <c r="D217" s="143" t="s">
        <v>58</v>
      </c>
      <c r="E217" s="143">
        <v>1</v>
      </c>
      <c r="F217" s="143"/>
      <c r="G217" s="150"/>
      <c r="H217" s="150"/>
      <c r="I217" s="151"/>
    </row>
    <row r="218" spans="1:9">
      <c r="A218" s="143">
        <v>2.2999999999999998</v>
      </c>
      <c r="B218" s="157" t="s">
        <v>234</v>
      </c>
      <c r="C218" s="157"/>
      <c r="D218" s="143" t="s">
        <v>24</v>
      </c>
      <c r="E218" s="143">
        <v>1</v>
      </c>
      <c r="F218" s="143"/>
      <c r="G218" s="150"/>
      <c r="H218" s="150"/>
      <c r="I218" s="151"/>
    </row>
    <row r="219" spans="1:9">
      <c r="A219" s="143">
        <v>2.4</v>
      </c>
      <c r="B219" s="157" t="s">
        <v>235</v>
      </c>
      <c r="C219" s="157"/>
      <c r="D219" s="143" t="s">
        <v>24</v>
      </c>
      <c r="E219" s="143">
        <v>1</v>
      </c>
      <c r="F219" s="143"/>
      <c r="G219" s="150"/>
      <c r="H219" s="150"/>
      <c r="I219" s="151"/>
    </row>
    <row r="220" spans="1:9" ht="25.5">
      <c r="A220" s="143">
        <v>2.5</v>
      </c>
      <c r="B220" s="157" t="s">
        <v>59</v>
      </c>
      <c r="C220" s="157"/>
      <c r="D220" s="143" t="s">
        <v>10</v>
      </c>
      <c r="E220" s="143">
        <v>1</v>
      </c>
      <c r="F220" s="143"/>
      <c r="G220" s="150"/>
      <c r="H220" s="150"/>
      <c r="I220" s="151"/>
    </row>
    <row r="221" spans="1:9">
      <c r="A221" s="143">
        <v>2.6</v>
      </c>
      <c r="B221" s="157" t="s">
        <v>82</v>
      </c>
      <c r="C221" s="157"/>
      <c r="D221" s="143" t="s">
        <v>10</v>
      </c>
      <c r="E221" s="143">
        <v>1</v>
      </c>
      <c r="F221" s="143"/>
      <c r="G221" s="150"/>
      <c r="H221" s="150"/>
      <c r="I221" s="151"/>
    </row>
    <row r="222" spans="1:9">
      <c r="A222" s="143">
        <v>2.7</v>
      </c>
      <c r="B222" s="157" t="s">
        <v>79</v>
      </c>
      <c r="C222" s="157"/>
      <c r="D222" s="143" t="s">
        <v>58</v>
      </c>
      <c r="E222" s="143">
        <v>1</v>
      </c>
      <c r="F222" s="143"/>
      <c r="G222" s="150"/>
      <c r="H222" s="150"/>
      <c r="I222" s="151"/>
    </row>
    <row r="223" spans="1:9">
      <c r="A223" s="143">
        <v>2.8</v>
      </c>
      <c r="B223" s="157" t="s">
        <v>264</v>
      </c>
      <c r="C223" s="157"/>
      <c r="D223" s="143" t="s">
        <v>10</v>
      </c>
      <c r="E223" s="143">
        <v>1</v>
      </c>
      <c r="F223" s="143"/>
      <c r="G223" s="150"/>
      <c r="H223" s="150"/>
      <c r="I223" s="151"/>
    </row>
    <row r="224" spans="1:9">
      <c r="A224" s="143">
        <v>2.9</v>
      </c>
      <c r="B224" s="157" t="s">
        <v>80</v>
      </c>
      <c r="C224" s="157"/>
      <c r="D224" s="143" t="s">
        <v>10</v>
      </c>
      <c r="E224" s="143">
        <v>1</v>
      </c>
      <c r="F224" s="143"/>
      <c r="G224" s="150"/>
      <c r="H224" s="150"/>
      <c r="I224" s="151"/>
    </row>
    <row r="225" spans="1:47">
      <c r="A225" s="164">
        <v>2.1</v>
      </c>
      <c r="B225" s="157" t="s">
        <v>265</v>
      </c>
      <c r="C225" s="157"/>
      <c r="D225" s="143" t="s">
        <v>10</v>
      </c>
      <c r="E225" s="143">
        <v>1</v>
      </c>
      <c r="F225" s="143"/>
      <c r="G225" s="150"/>
      <c r="H225" s="150"/>
      <c r="I225" s="151"/>
    </row>
    <row r="226" spans="1:47">
      <c r="A226" s="143"/>
      <c r="B226" s="157"/>
      <c r="C226" s="157"/>
      <c r="D226" s="143"/>
      <c r="E226" s="143"/>
      <c r="F226" s="143"/>
      <c r="G226" s="156"/>
      <c r="H226" s="150"/>
      <c r="I226" s="151"/>
    </row>
    <row r="227" spans="1:47">
      <c r="A227" s="141">
        <v>3</v>
      </c>
      <c r="B227" s="142" t="s">
        <v>275</v>
      </c>
      <c r="C227" s="142"/>
      <c r="D227" s="143"/>
      <c r="E227" s="143"/>
      <c r="F227" s="143"/>
      <c r="G227" s="150"/>
      <c r="H227" s="150"/>
      <c r="I227" s="151"/>
    </row>
    <row r="228" spans="1:47">
      <c r="A228" s="143">
        <v>3.1</v>
      </c>
      <c r="B228" s="157" t="s">
        <v>276</v>
      </c>
      <c r="C228" s="157"/>
      <c r="D228" s="228" t="s">
        <v>77</v>
      </c>
      <c r="E228" s="143">
        <v>1</v>
      </c>
      <c r="F228" s="143"/>
      <c r="G228" s="150"/>
      <c r="H228" s="150"/>
      <c r="I228" s="151"/>
    </row>
    <row r="229" spans="1:47">
      <c r="A229" s="143">
        <v>3.2</v>
      </c>
      <c r="B229" s="157" t="s">
        <v>236</v>
      </c>
      <c r="C229" s="157"/>
      <c r="D229" s="228" t="s">
        <v>61</v>
      </c>
      <c r="E229" s="143">
        <v>1</v>
      </c>
      <c r="F229" s="143"/>
      <c r="G229" s="150"/>
      <c r="H229" s="150"/>
      <c r="I229" s="151"/>
    </row>
    <row r="230" spans="1:47">
      <c r="A230" s="143">
        <v>3.3</v>
      </c>
      <c r="B230" s="157" t="s">
        <v>237</v>
      </c>
      <c r="C230" s="157"/>
      <c r="D230" s="228" t="s">
        <v>61</v>
      </c>
      <c r="E230" s="143">
        <v>1</v>
      </c>
      <c r="F230" s="143"/>
      <c r="G230" s="150"/>
      <c r="H230" s="150"/>
      <c r="I230" s="151"/>
    </row>
    <row r="231" spans="1:47" ht="25.5">
      <c r="A231" s="143">
        <v>3.4</v>
      </c>
      <c r="B231" s="157" t="s">
        <v>81</v>
      </c>
      <c r="C231" s="157"/>
      <c r="D231" s="228" t="s">
        <v>77</v>
      </c>
      <c r="E231" s="143">
        <v>1</v>
      </c>
      <c r="F231" s="143"/>
      <c r="G231" s="150"/>
      <c r="H231" s="150"/>
      <c r="I231" s="151"/>
    </row>
    <row r="232" spans="1:47">
      <c r="A232" s="143">
        <v>3.5</v>
      </c>
      <c r="B232" s="157" t="s">
        <v>264</v>
      </c>
      <c r="C232" s="157"/>
      <c r="D232" s="228" t="s">
        <v>77</v>
      </c>
      <c r="E232" s="143">
        <v>1</v>
      </c>
      <c r="F232" s="143"/>
      <c r="G232" s="150"/>
      <c r="H232" s="150"/>
      <c r="I232" s="151"/>
    </row>
    <row r="233" spans="1:47">
      <c r="A233" s="143"/>
      <c r="B233" s="157"/>
      <c r="C233" s="157"/>
      <c r="D233" s="228"/>
      <c r="E233" s="143"/>
      <c r="F233" s="143"/>
      <c r="G233" s="150"/>
      <c r="H233" s="150"/>
      <c r="I233" s="151"/>
    </row>
    <row r="234" spans="1:47">
      <c r="A234" s="141">
        <v>4</v>
      </c>
      <c r="B234" s="142" t="s">
        <v>336</v>
      </c>
      <c r="C234" s="142"/>
      <c r="D234" s="143"/>
      <c r="E234" s="143"/>
      <c r="F234" s="143"/>
      <c r="G234" s="150"/>
      <c r="H234" s="150"/>
      <c r="I234" s="151"/>
    </row>
    <row r="235" spans="1:47">
      <c r="A235" s="143">
        <v>4.0999999999999996</v>
      </c>
      <c r="B235" s="157" t="s">
        <v>271</v>
      </c>
      <c r="C235" s="157"/>
      <c r="D235" s="228" t="s">
        <v>66</v>
      </c>
      <c r="E235" s="143">
        <v>1</v>
      </c>
      <c r="F235" s="143"/>
      <c r="G235" s="150"/>
      <c r="H235" s="150"/>
      <c r="I235" s="151"/>
    </row>
    <row r="236" spans="1:47">
      <c r="A236" s="143">
        <v>4.2</v>
      </c>
      <c r="B236" s="157" t="s">
        <v>270</v>
      </c>
      <c r="C236" s="157"/>
      <c r="D236" s="228" t="s">
        <v>66</v>
      </c>
      <c r="E236" s="143">
        <v>3</v>
      </c>
      <c r="F236" s="143"/>
      <c r="G236" s="150"/>
      <c r="H236" s="150"/>
      <c r="I236" s="151"/>
    </row>
    <row r="237" spans="1:47" s="130" customFormat="1">
      <c r="A237" s="143">
        <v>4.3</v>
      </c>
      <c r="B237" s="157" t="s">
        <v>83</v>
      </c>
      <c r="C237" s="157"/>
      <c r="D237" s="228" t="s">
        <v>66</v>
      </c>
      <c r="E237" s="143">
        <v>3</v>
      </c>
      <c r="F237" s="143"/>
      <c r="G237" s="150"/>
      <c r="H237" s="150"/>
      <c r="I237" s="151"/>
      <c r="J237" s="129"/>
      <c r="K237" s="129"/>
      <c r="L237" s="129"/>
      <c r="M237" s="129"/>
      <c r="N237" s="129"/>
      <c r="O237" s="129"/>
      <c r="P237" s="129"/>
      <c r="Q237" s="129"/>
      <c r="R237" s="129"/>
      <c r="S237" s="129"/>
      <c r="T237" s="129"/>
      <c r="U237" s="129"/>
      <c r="V237" s="129"/>
      <c r="W237" s="129"/>
      <c r="X237" s="129"/>
      <c r="Y237" s="129"/>
      <c r="Z237" s="129"/>
      <c r="AA237" s="129"/>
      <c r="AB237" s="129"/>
      <c r="AC237" s="129"/>
      <c r="AD237" s="129"/>
      <c r="AE237" s="129"/>
      <c r="AF237" s="129"/>
      <c r="AG237" s="129"/>
      <c r="AH237" s="129"/>
      <c r="AI237" s="129"/>
      <c r="AJ237" s="129"/>
      <c r="AK237" s="129"/>
      <c r="AL237" s="129"/>
      <c r="AM237" s="129"/>
      <c r="AN237" s="129"/>
      <c r="AO237" s="129"/>
      <c r="AP237" s="129"/>
      <c r="AQ237" s="129"/>
      <c r="AR237" s="129"/>
      <c r="AS237" s="129"/>
      <c r="AT237" s="129"/>
      <c r="AU237" s="129"/>
    </row>
    <row r="238" spans="1:47">
      <c r="A238" s="143">
        <v>4.4000000000000004</v>
      </c>
      <c r="B238" s="157" t="s">
        <v>84</v>
      </c>
      <c r="C238" s="157"/>
      <c r="D238" s="228" t="s">
        <v>66</v>
      </c>
      <c r="E238" s="143">
        <v>3</v>
      </c>
      <c r="F238" s="143"/>
      <c r="G238" s="150"/>
      <c r="H238" s="150"/>
      <c r="I238" s="151"/>
    </row>
    <row r="239" spans="1:47">
      <c r="A239" s="143">
        <v>4.5</v>
      </c>
      <c r="B239" s="157" t="s">
        <v>85</v>
      </c>
      <c r="C239" s="157"/>
      <c r="D239" s="228" t="s">
        <v>77</v>
      </c>
      <c r="E239" s="143">
        <v>1</v>
      </c>
      <c r="F239" s="143"/>
      <c r="G239" s="150"/>
      <c r="H239" s="150"/>
      <c r="I239" s="151"/>
    </row>
    <row r="240" spans="1:47">
      <c r="A240" s="143">
        <v>4.5999999999999996</v>
      </c>
      <c r="B240" s="157" t="s">
        <v>86</v>
      </c>
      <c r="C240" s="157"/>
      <c r="D240" s="228" t="s">
        <v>78</v>
      </c>
      <c r="E240" s="143">
        <v>1</v>
      </c>
      <c r="F240" s="143"/>
      <c r="G240" s="150"/>
      <c r="H240" s="150"/>
      <c r="I240" s="151"/>
    </row>
    <row r="241" spans="1:9">
      <c r="A241" s="143">
        <v>4.7</v>
      </c>
      <c r="B241" s="157" t="s">
        <v>47</v>
      </c>
      <c r="C241" s="157"/>
      <c r="D241" s="228" t="s">
        <v>66</v>
      </c>
      <c r="E241" s="143">
        <v>1</v>
      </c>
      <c r="F241" s="143"/>
      <c r="G241" s="150"/>
      <c r="H241" s="150"/>
      <c r="I241" s="151"/>
    </row>
    <row r="242" spans="1:9">
      <c r="A242" s="143">
        <v>4.8</v>
      </c>
      <c r="B242" s="157" t="s">
        <v>49</v>
      </c>
      <c r="C242" s="157"/>
      <c r="D242" s="228" t="s">
        <v>66</v>
      </c>
      <c r="E242" s="143">
        <v>1</v>
      </c>
      <c r="F242" s="143"/>
      <c r="G242" s="150"/>
      <c r="H242" s="150"/>
      <c r="I242" s="151"/>
    </row>
    <row r="243" spans="1:9">
      <c r="A243" s="143">
        <v>4.9000000000000004</v>
      </c>
      <c r="B243" s="157" t="s">
        <v>87</v>
      </c>
      <c r="C243" s="157"/>
      <c r="D243" s="228" t="s">
        <v>66</v>
      </c>
      <c r="E243" s="143">
        <v>1</v>
      </c>
      <c r="F243" s="143"/>
      <c r="G243" s="150"/>
      <c r="H243" s="150"/>
      <c r="I243" s="151"/>
    </row>
    <row r="244" spans="1:9">
      <c r="A244" s="164">
        <v>4.0999999999999996</v>
      </c>
      <c r="B244" s="157" t="s">
        <v>338</v>
      </c>
      <c r="C244" s="157"/>
      <c r="D244" s="228"/>
      <c r="E244" s="143"/>
      <c r="F244" s="143"/>
      <c r="G244" s="150"/>
      <c r="H244" s="150"/>
      <c r="I244" s="151"/>
    </row>
    <row r="245" spans="1:9">
      <c r="A245" s="164">
        <v>4.1100000000000003</v>
      </c>
      <c r="B245" s="157" t="s">
        <v>337</v>
      </c>
      <c r="C245" s="157"/>
      <c r="D245" s="228" t="s">
        <v>78</v>
      </c>
      <c r="E245" s="143">
        <v>1</v>
      </c>
      <c r="F245" s="143"/>
      <c r="G245" s="150"/>
      <c r="H245" s="150"/>
      <c r="I245" s="151"/>
    </row>
    <row r="246" spans="1:9">
      <c r="A246" s="143">
        <v>4.12</v>
      </c>
      <c r="B246" s="157" t="s">
        <v>88</v>
      </c>
      <c r="C246" s="157"/>
      <c r="D246" s="228" t="s">
        <v>78</v>
      </c>
      <c r="E246" s="143">
        <v>1</v>
      </c>
      <c r="F246" s="143"/>
      <c r="G246" s="150"/>
      <c r="H246" s="150"/>
      <c r="I246" s="151"/>
    </row>
    <row r="247" spans="1:9">
      <c r="A247" s="164">
        <v>4.13</v>
      </c>
      <c r="B247" s="157" t="s">
        <v>238</v>
      </c>
      <c r="C247" s="157"/>
      <c r="D247" s="228" t="s">
        <v>77</v>
      </c>
      <c r="E247" s="143">
        <v>1</v>
      </c>
      <c r="F247" s="143"/>
      <c r="G247" s="150"/>
      <c r="H247" s="150"/>
      <c r="I247" s="151"/>
    </row>
    <row r="248" spans="1:9">
      <c r="A248" s="143">
        <v>4.1399999999999997</v>
      </c>
      <c r="B248" s="157" t="s">
        <v>263</v>
      </c>
      <c r="C248" s="157"/>
      <c r="D248" s="228" t="s">
        <v>77</v>
      </c>
      <c r="E248" s="143">
        <v>1</v>
      </c>
      <c r="F248" s="143"/>
      <c r="G248" s="150"/>
      <c r="H248" s="150"/>
      <c r="I248" s="151"/>
    </row>
    <row r="249" spans="1:9">
      <c r="A249" s="143"/>
      <c r="B249" s="157"/>
      <c r="C249" s="157"/>
      <c r="D249" s="228"/>
      <c r="E249" s="143"/>
      <c r="F249" s="143"/>
      <c r="G249" s="156"/>
      <c r="H249" s="156"/>
      <c r="I249" s="151"/>
    </row>
    <row r="250" spans="1:9">
      <c r="A250" s="141">
        <v>5</v>
      </c>
      <c r="B250" s="142" t="s">
        <v>43</v>
      </c>
      <c r="C250" s="142"/>
      <c r="D250" s="143"/>
      <c r="E250" s="143"/>
      <c r="F250" s="143"/>
      <c r="G250" s="150"/>
      <c r="H250" s="150"/>
      <c r="I250" s="151"/>
    </row>
    <row r="251" spans="1:9" ht="25.5">
      <c r="A251" s="143">
        <v>5.0999999999999996</v>
      </c>
      <c r="B251" s="157" t="s">
        <v>379</v>
      </c>
      <c r="C251" s="157"/>
      <c r="D251" s="143" t="s">
        <v>38</v>
      </c>
      <c r="E251" s="143">
        <v>3</v>
      </c>
      <c r="F251" s="143"/>
      <c r="G251" s="150">
        <f>G37</f>
        <v>0</v>
      </c>
      <c r="H251" s="150"/>
      <c r="I251" s="151"/>
    </row>
    <row r="252" spans="1:9" ht="25.5">
      <c r="A252" s="143">
        <v>5.2</v>
      </c>
      <c r="B252" s="157" t="s">
        <v>380</v>
      </c>
      <c r="C252" s="157"/>
      <c r="D252" s="143" t="s">
        <v>38</v>
      </c>
      <c r="E252" s="143">
        <v>3</v>
      </c>
      <c r="F252" s="143"/>
      <c r="G252" s="150"/>
      <c r="H252" s="150"/>
      <c r="I252" s="151"/>
    </row>
    <row r="253" spans="1:9">
      <c r="A253" s="143"/>
      <c r="B253" s="157"/>
      <c r="C253" s="157"/>
      <c r="D253" s="143"/>
      <c r="E253" s="143"/>
      <c r="F253" s="143"/>
      <c r="G253" s="150"/>
      <c r="H253" s="150"/>
      <c r="I253" s="151"/>
    </row>
    <row r="254" spans="1:9">
      <c r="A254" s="203">
        <v>6</v>
      </c>
      <c r="B254" s="142" t="s">
        <v>267</v>
      </c>
      <c r="C254" s="142"/>
      <c r="D254" s="146"/>
      <c r="E254" s="146"/>
      <c r="F254" s="146"/>
      <c r="G254" s="150"/>
      <c r="H254" s="150"/>
      <c r="I254" s="151"/>
    </row>
    <row r="255" spans="1:9">
      <c r="A255" s="143">
        <v>6.1</v>
      </c>
      <c r="B255" s="157" t="s">
        <v>44</v>
      </c>
      <c r="C255" s="157"/>
      <c r="D255" s="143" t="s">
        <v>6</v>
      </c>
      <c r="E255" s="143">
        <v>50</v>
      </c>
      <c r="F255" s="150"/>
      <c r="G255" s="150"/>
      <c r="H255" s="150"/>
      <c r="I255" s="151"/>
    </row>
    <row r="256" spans="1:9">
      <c r="A256" s="143">
        <v>6.2</v>
      </c>
      <c r="B256" s="157" t="s">
        <v>45</v>
      </c>
      <c r="C256" s="157"/>
      <c r="D256" s="143" t="s">
        <v>24</v>
      </c>
      <c r="E256" s="143">
        <v>1</v>
      </c>
      <c r="F256" s="150"/>
      <c r="G256" s="150"/>
      <c r="H256" s="150"/>
      <c r="I256" s="151"/>
    </row>
    <row r="257" spans="1:9">
      <c r="A257" s="143">
        <v>6.3</v>
      </c>
      <c r="B257" s="157" t="s">
        <v>46</v>
      </c>
      <c r="C257" s="157"/>
      <c r="D257" s="143" t="s">
        <v>6</v>
      </c>
      <c r="E257" s="143">
        <v>30</v>
      </c>
      <c r="F257" s="150"/>
      <c r="G257" s="150"/>
      <c r="H257" s="150"/>
      <c r="I257" s="151"/>
    </row>
    <row r="258" spans="1:9">
      <c r="A258" s="143">
        <v>6.4</v>
      </c>
      <c r="B258" s="157" t="s">
        <v>48</v>
      </c>
      <c r="C258" s="157"/>
      <c r="D258" s="143" t="s">
        <v>24</v>
      </c>
      <c r="E258" s="143">
        <v>1</v>
      </c>
      <c r="F258" s="150"/>
      <c r="G258" s="150"/>
      <c r="H258" s="150"/>
      <c r="I258" s="151"/>
    </row>
    <row r="259" spans="1:9">
      <c r="A259" s="143">
        <v>6.5</v>
      </c>
      <c r="B259" s="157" t="s">
        <v>50</v>
      </c>
      <c r="C259" s="157"/>
      <c r="D259" s="143" t="s">
        <v>24</v>
      </c>
      <c r="E259" s="143">
        <v>1</v>
      </c>
      <c r="F259" s="150"/>
      <c r="G259" s="150"/>
      <c r="H259" s="150"/>
      <c r="I259" s="151"/>
    </row>
    <row r="260" spans="1:9">
      <c r="A260" s="143">
        <v>6.6</v>
      </c>
      <c r="B260" s="157" t="s">
        <v>57</v>
      </c>
      <c r="C260" s="157"/>
      <c r="D260" s="143" t="s">
        <v>24</v>
      </c>
      <c r="E260" s="143">
        <v>1</v>
      </c>
      <c r="F260" s="150"/>
      <c r="G260" s="150"/>
      <c r="H260" s="150"/>
      <c r="I260" s="151"/>
    </row>
    <row r="261" spans="1:9">
      <c r="A261" s="143">
        <v>6.7</v>
      </c>
      <c r="B261" s="157" t="s">
        <v>53</v>
      </c>
      <c r="C261" s="157"/>
      <c r="D261" s="143" t="s">
        <v>6</v>
      </c>
      <c r="E261" s="143">
        <v>1</v>
      </c>
      <c r="F261" s="150"/>
      <c r="G261" s="150"/>
      <c r="H261" s="150"/>
      <c r="I261" s="151"/>
    </row>
    <row r="262" spans="1:9">
      <c r="A262" s="143">
        <v>6.8</v>
      </c>
      <c r="B262" s="157" t="s">
        <v>54</v>
      </c>
      <c r="C262" s="157"/>
      <c r="D262" s="143" t="s">
        <v>58</v>
      </c>
      <c r="E262" s="143">
        <v>1</v>
      </c>
      <c r="F262" s="150"/>
      <c r="G262" s="150"/>
      <c r="H262" s="150"/>
      <c r="I262" s="151"/>
    </row>
    <row r="263" spans="1:9">
      <c r="A263" s="143">
        <v>6.9</v>
      </c>
      <c r="B263" s="157" t="s">
        <v>55</v>
      </c>
      <c r="C263" s="157"/>
      <c r="D263" s="143" t="s">
        <v>6</v>
      </c>
      <c r="E263" s="143">
        <v>1</v>
      </c>
      <c r="F263" s="150"/>
      <c r="G263" s="150"/>
      <c r="H263" s="150"/>
      <c r="I263" s="151"/>
    </row>
    <row r="264" spans="1:9">
      <c r="A264" s="164">
        <v>6.1</v>
      </c>
      <c r="B264" s="157" t="s">
        <v>56</v>
      </c>
      <c r="C264" s="157"/>
      <c r="D264" s="143" t="s">
        <v>6</v>
      </c>
      <c r="E264" s="143">
        <v>1</v>
      </c>
      <c r="F264" s="150"/>
      <c r="G264" s="150"/>
      <c r="H264" s="150"/>
      <c r="I264" s="151"/>
    </row>
    <row r="265" spans="1:9">
      <c r="A265" s="164">
        <v>6.11</v>
      </c>
      <c r="B265" s="157" t="s">
        <v>51</v>
      </c>
      <c r="C265" s="157"/>
      <c r="D265" s="143" t="s">
        <v>6</v>
      </c>
      <c r="E265" s="143">
        <v>1</v>
      </c>
      <c r="F265" s="150"/>
      <c r="G265" s="150"/>
      <c r="H265" s="150"/>
      <c r="I265" s="151"/>
    </row>
    <row r="266" spans="1:9">
      <c r="A266" s="143"/>
      <c r="B266" s="157"/>
      <c r="C266" s="157"/>
      <c r="D266" s="143"/>
      <c r="E266" s="143"/>
      <c r="F266" s="143"/>
      <c r="G266" s="150"/>
      <c r="H266" s="150"/>
      <c r="I266" s="151"/>
    </row>
    <row r="267" spans="1:9">
      <c r="A267" s="165">
        <v>7</v>
      </c>
      <c r="B267" s="142" t="s">
        <v>322</v>
      </c>
      <c r="C267" s="142"/>
      <c r="D267" s="143"/>
      <c r="E267" s="143"/>
      <c r="F267" s="143"/>
      <c r="G267" s="156"/>
      <c r="H267" s="156"/>
      <c r="I267" s="151"/>
    </row>
    <row r="268" spans="1:9">
      <c r="A268" s="202">
        <v>7.1</v>
      </c>
      <c r="B268" s="157" t="s">
        <v>317</v>
      </c>
      <c r="C268" s="142"/>
      <c r="D268" s="143" t="s">
        <v>36</v>
      </c>
      <c r="E268" s="143">
        <v>3</v>
      </c>
      <c r="F268" s="143"/>
      <c r="G268" s="150"/>
      <c r="H268" s="150"/>
      <c r="I268" s="151"/>
    </row>
    <row r="269" spans="1:9">
      <c r="A269" s="202">
        <v>7.2</v>
      </c>
      <c r="B269" s="157" t="s">
        <v>309</v>
      </c>
      <c r="C269" s="142"/>
      <c r="D269" s="143" t="s">
        <v>36</v>
      </c>
      <c r="E269" s="143">
        <v>3</v>
      </c>
      <c r="F269" s="143"/>
      <c r="G269" s="150"/>
      <c r="H269" s="150"/>
      <c r="I269" s="151"/>
    </row>
    <row r="270" spans="1:9">
      <c r="A270" s="202">
        <v>7.3</v>
      </c>
      <c r="B270" s="157" t="s">
        <v>310</v>
      </c>
      <c r="C270" s="142"/>
      <c r="D270" s="143" t="s">
        <v>36</v>
      </c>
      <c r="E270" s="143">
        <v>3</v>
      </c>
      <c r="F270" s="143"/>
      <c r="G270" s="150"/>
      <c r="H270" s="150"/>
      <c r="I270" s="151"/>
    </row>
    <row r="271" spans="1:9">
      <c r="A271" s="165"/>
      <c r="B271" s="142"/>
      <c r="C271" s="142"/>
      <c r="D271" s="143"/>
      <c r="E271" s="143"/>
      <c r="F271" s="143"/>
      <c r="G271" s="150"/>
      <c r="H271" s="150"/>
      <c r="I271" s="151"/>
    </row>
    <row r="272" spans="1:9">
      <c r="A272" s="141">
        <v>8</v>
      </c>
      <c r="B272" s="142" t="s">
        <v>91</v>
      </c>
      <c r="C272" s="142"/>
      <c r="D272" s="143"/>
      <c r="E272" s="143"/>
      <c r="F272" s="143"/>
      <c r="G272" s="150"/>
      <c r="H272" s="150"/>
      <c r="I272" s="151"/>
    </row>
    <row r="273" spans="1:47">
      <c r="A273" s="143">
        <v>8.1</v>
      </c>
      <c r="B273" s="157" t="s">
        <v>271</v>
      </c>
      <c r="C273" s="157"/>
      <c r="D273" s="228" t="s">
        <v>66</v>
      </c>
      <c r="E273" s="143">
        <v>1</v>
      </c>
      <c r="F273" s="143"/>
      <c r="G273" s="150"/>
      <c r="H273" s="150"/>
      <c r="I273" s="151"/>
    </row>
    <row r="274" spans="1:47">
      <c r="A274" s="143">
        <v>8.1999999999999993</v>
      </c>
      <c r="B274" s="157" t="s">
        <v>270</v>
      </c>
      <c r="C274" s="157"/>
      <c r="D274" s="228" t="s">
        <v>66</v>
      </c>
      <c r="E274" s="143">
        <v>3</v>
      </c>
      <c r="F274" s="143"/>
      <c r="G274" s="150"/>
      <c r="H274" s="150"/>
      <c r="I274" s="151"/>
    </row>
    <row r="275" spans="1:47" s="130" customFormat="1">
      <c r="A275" s="143">
        <v>8.3000000000000007</v>
      </c>
      <c r="B275" s="157" t="s">
        <v>83</v>
      </c>
      <c r="C275" s="157"/>
      <c r="D275" s="228" t="s">
        <v>66</v>
      </c>
      <c r="E275" s="143">
        <v>3</v>
      </c>
      <c r="F275" s="143"/>
      <c r="G275" s="150"/>
      <c r="H275" s="150"/>
      <c r="I275" s="151"/>
      <c r="J275" s="129"/>
      <c r="K275" s="129"/>
      <c r="L275" s="129"/>
      <c r="M275" s="129"/>
      <c r="N275" s="129"/>
      <c r="O275" s="129"/>
      <c r="P275" s="129"/>
      <c r="Q275" s="129"/>
      <c r="R275" s="129"/>
      <c r="S275" s="129"/>
      <c r="T275" s="129"/>
      <c r="U275" s="129"/>
      <c r="V275" s="129"/>
      <c r="W275" s="129"/>
      <c r="X275" s="129"/>
      <c r="Y275" s="129"/>
      <c r="Z275" s="129"/>
      <c r="AA275" s="129"/>
      <c r="AB275" s="129"/>
      <c r="AC275" s="129"/>
      <c r="AD275" s="129"/>
      <c r="AE275" s="129"/>
      <c r="AF275" s="129"/>
      <c r="AG275" s="129"/>
      <c r="AH275" s="129"/>
      <c r="AI275" s="129"/>
      <c r="AJ275" s="129"/>
      <c r="AK275" s="129"/>
      <c r="AL275" s="129"/>
      <c r="AM275" s="129"/>
      <c r="AN275" s="129"/>
      <c r="AO275" s="129"/>
      <c r="AP275" s="129"/>
      <c r="AQ275" s="129"/>
      <c r="AR275" s="129"/>
      <c r="AS275" s="129"/>
      <c r="AT275" s="129"/>
      <c r="AU275" s="129"/>
    </row>
    <row r="276" spans="1:47">
      <c r="A276" s="143">
        <v>8.4</v>
      </c>
      <c r="B276" s="157" t="s">
        <v>84</v>
      </c>
      <c r="C276" s="157"/>
      <c r="D276" s="228" t="s">
        <v>66</v>
      </c>
      <c r="E276" s="143">
        <v>3</v>
      </c>
      <c r="F276" s="143"/>
      <c r="G276" s="150"/>
      <c r="H276" s="150"/>
      <c r="I276" s="151"/>
    </row>
    <row r="277" spans="1:47">
      <c r="A277" s="143">
        <v>8.5</v>
      </c>
      <c r="B277" s="157" t="s">
        <v>85</v>
      </c>
      <c r="C277" s="157"/>
      <c r="D277" s="228" t="s">
        <v>77</v>
      </c>
      <c r="E277" s="143">
        <v>1</v>
      </c>
      <c r="F277" s="143"/>
      <c r="G277" s="150"/>
      <c r="H277" s="150"/>
      <c r="I277" s="151"/>
    </row>
    <row r="278" spans="1:47">
      <c r="A278" s="143">
        <v>8.6</v>
      </c>
      <c r="B278" s="157" t="s">
        <v>86</v>
      </c>
      <c r="C278" s="157"/>
      <c r="D278" s="228" t="s">
        <v>78</v>
      </c>
      <c r="E278" s="143">
        <v>1</v>
      </c>
      <c r="F278" s="143"/>
      <c r="G278" s="150"/>
      <c r="H278" s="150"/>
      <c r="I278" s="151"/>
    </row>
    <row r="279" spans="1:47">
      <c r="A279" s="143">
        <v>8.6999999999999993</v>
      </c>
      <c r="B279" s="157" t="s">
        <v>47</v>
      </c>
      <c r="C279" s="157"/>
      <c r="D279" s="228" t="s">
        <v>66</v>
      </c>
      <c r="E279" s="143">
        <v>1</v>
      </c>
      <c r="F279" s="143"/>
      <c r="G279" s="150"/>
      <c r="H279" s="150"/>
      <c r="I279" s="151"/>
    </row>
    <row r="280" spans="1:47">
      <c r="A280" s="143">
        <v>8.8000000000000007</v>
      </c>
      <c r="B280" s="157" t="s">
        <v>49</v>
      </c>
      <c r="C280" s="157"/>
      <c r="D280" s="228" t="s">
        <v>66</v>
      </c>
      <c r="E280" s="143">
        <v>1</v>
      </c>
      <c r="F280" s="143"/>
      <c r="G280" s="150"/>
      <c r="H280" s="150"/>
      <c r="I280" s="151"/>
    </row>
    <row r="281" spans="1:47">
      <c r="A281" s="143">
        <v>8.9</v>
      </c>
      <c r="B281" s="157" t="s">
        <v>87</v>
      </c>
      <c r="C281" s="157"/>
      <c r="D281" s="228" t="s">
        <v>66</v>
      </c>
      <c r="E281" s="143">
        <v>1</v>
      </c>
      <c r="F281" s="143"/>
      <c r="G281" s="150"/>
      <c r="H281" s="150"/>
      <c r="I281" s="151"/>
    </row>
    <row r="282" spans="1:47">
      <c r="A282" s="164">
        <v>8.1</v>
      </c>
      <c r="B282" s="157" t="s">
        <v>208</v>
      </c>
      <c r="C282" s="157"/>
      <c r="D282" s="228" t="s">
        <v>78</v>
      </c>
      <c r="E282" s="143">
        <v>1</v>
      </c>
      <c r="F282" s="143"/>
      <c r="G282" s="150"/>
      <c r="H282" s="150"/>
      <c r="I282" s="151"/>
    </row>
    <row r="283" spans="1:47">
      <c r="A283" s="143">
        <v>8.11</v>
      </c>
      <c r="B283" s="157" t="s">
        <v>88</v>
      </c>
      <c r="C283" s="157"/>
      <c r="D283" s="228" t="s">
        <v>78</v>
      </c>
      <c r="E283" s="143">
        <v>1</v>
      </c>
      <c r="F283" s="143"/>
      <c r="G283" s="150"/>
      <c r="H283" s="150"/>
      <c r="I283" s="151"/>
    </row>
    <row r="284" spans="1:47">
      <c r="A284" s="164">
        <v>8.1199999999999992</v>
      </c>
      <c r="B284" s="157" t="s">
        <v>238</v>
      </c>
      <c r="C284" s="157"/>
      <c r="D284" s="228" t="s">
        <v>77</v>
      </c>
      <c r="E284" s="143">
        <v>1</v>
      </c>
      <c r="F284" s="143"/>
      <c r="G284" s="150"/>
      <c r="H284" s="150"/>
      <c r="I284" s="151"/>
    </row>
    <row r="285" spans="1:47">
      <c r="A285" s="143">
        <v>8.1300000000000008</v>
      </c>
      <c r="B285" s="157" t="s">
        <v>263</v>
      </c>
      <c r="C285" s="157"/>
      <c r="D285" s="228" t="s">
        <v>77</v>
      </c>
      <c r="E285" s="143">
        <v>1</v>
      </c>
      <c r="F285" s="143"/>
      <c r="G285" s="150"/>
      <c r="H285" s="150"/>
      <c r="I285" s="151"/>
    </row>
    <row r="286" spans="1:47">
      <c r="A286" s="143"/>
      <c r="B286" s="157"/>
      <c r="C286" s="157"/>
      <c r="D286" s="228"/>
      <c r="E286" s="143"/>
      <c r="F286" s="143"/>
      <c r="G286" s="150"/>
      <c r="H286" s="150"/>
      <c r="I286" s="229"/>
    </row>
    <row r="287" spans="1:47">
      <c r="A287" s="230">
        <v>9</v>
      </c>
      <c r="B287" s="142" t="s">
        <v>348</v>
      </c>
      <c r="C287" s="142"/>
      <c r="D287" s="143"/>
      <c r="E287" s="143"/>
      <c r="F287" s="143"/>
      <c r="G287" s="150"/>
      <c r="H287" s="150"/>
      <c r="I287" s="229"/>
    </row>
    <row r="288" spans="1:47">
      <c r="A288" s="231">
        <v>6.1</v>
      </c>
      <c r="B288" s="157" t="s">
        <v>351</v>
      </c>
      <c r="C288" s="142"/>
      <c r="D288" s="143" t="s">
        <v>262</v>
      </c>
      <c r="E288" s="143">
        <v>300</v>
      </c>
      <c r="F288" s="143"/>
      <c r="G288" s="150"/>
      <c r="H288" s="150"/>
      <c r="I288" s="229"/>
    </row>
    <row r="289" spans="1:9">
      <c r="A289" s="231">
        <v>6.2</v>
      </c>
      <c r="B289" s="157" t="s">
        <v>352</v>
      </c>
      <c r="C289" s="142"/>
      <c r="D289" s="143" t="s">
        <v>262</v>
      </c>
      <c r="E289" s="143">
        <v>300</v>
      </c>
      <c r="F289" s="143"/>
      <c r="G289" s="150"/>
      <c r="H289" s="150"/>
      <c r="I289" s="229"/>
    </row>
    <row r="290" spans="1:9">
      <c r="A290" s="231">
        <v>6.3</v>
      </c>
      <c r="B290" s="157" t="s">
        <v>385</v>
      </c>
      <c r="C290" s="142"/>
      <c r="D290" s="143" t="s">
        <v>262</v>
      </c>
      <c r="E290" s="143">
        <v>300</v>
      </c>
      <c r="F290" s="143"/>
      <c r="G290" s="150"/>
      <c r="H290" s="150"/>
      <c r="I290" s="229"/>
    </row>
    <row r="291" spans="1:9">
      <c r="A291" s="202">
        <v>6.4</v>
      </c>
      <c r="B291" s="157" t="s">
        <v>353</v>
      </c>
      <c r="C291" s="142"/>
      <c r="D291" s="143" t="s">
        <v>77</v>
      </c>
      <c r="E291" s="143">
        <v>3</v>
      </c>
      <c r="F291" s="143"/>
      <c r="G291" s="150"/>
      <c r="H291" s="150"/>
      <c r="I291" s="229"/>
    </row>
    <row r="292" spans="1:9">
      <c r="A292" s="202">
        <v>6.5</v>
      </c>
      <c r="B292" s="157" t="s">
        <v>386</v>
      </c>
      <c r="C292" s="142"/>
      <c r="D292" s="143" t="s">
        <v>77</v>
      </c>
      <c r="E292" s="143">
        <v>3</v>
      </c>
      <c r="F292" s="143"/>
      <c r="G292" s="150"/>
      <c r="H292" s="150"/>
      <c r="I292" s="232"/>
    </row>
    <row r="293" spans="1:9">
      <c r="A293" s="202">
        <v>6.6</v>
      </c>
      <c r="B293" s="157" t="s">
        <v>354</v>
      </c>
      <c r="C293" s="142"/>
      <c r="D293" s="143" t="s">
        <v>77</v>
      </c>
      <c r="E293" s="143">
        <v>3</v>
      </c>
      <c r="F293" s="143"/>
      <c r="G293" s="150"/>
      <c r="H293" s="150"/>
      <c r="I293" s="233"/>
    </row>
    <row r="294" spans="1:9">
      <c r="A294" s="634" t="s">
        <v>387</v>
      </c>
      <c r="B294" s="635"/>
      <c r="C294" s="178"/>
      <c r="D294" s="178"/>
      <c r="E294" s="178"/>
      <c r="F294" s="178"/>
      <c r="G294" s="179"/>
      <c r="H294" s="180"/>
      <c r="I294" s="179"/>
    </row>
    <row r="295" spans="1:9">
      <c r="B295" s="157"/>
      <c r="C295" s="142"/>
      <c r="D295" s="143"/>
      <c r="E295" s="143"/>
      <c r="F295" s="143"/>
      <c r="G295" s="150"/>
      <c r="H295" s="150"/>
      <c r="I295" s="234"/>
    </row>
    <row r="296" spans="1:9">
      <c r="A296" s="208" t="s">
        <v>288</v>
      </c>
      <c r="B296" s="209" t="s">
        <v>284</v>
      </c>
      <c r="C296" s="210"/>
      <c r="D296" s="210"/>
      <c r="E296" s="210"/>
      <c r="F296" s="210"/>
      <c r="G296" s="210"/>
      <c r="H296" s="210"/>
      <c r="I296" s="211"/>
    </row>
    <row r="297" spans="1:9">
      <c r="A297" s="141">
        <v>1</v>
      </c>
      <c r="B297" s="142" t="s">
        <v>90</v>
      </c>
      <c r="C297" s="142"/>
      <c r="D297" s="161"/>
      <c r="E297" s="143"/>
      <c r="F297" s="143"/>
      <c r="G297" s="150"/>
      <c r="H297" s="150"/>
      <c r="I297" s="151"/>
    </row>
    <row r="298" spans="1:9">
      <c r="A298" s="143">
        <v>1.1000000000000001</v>
      </c>
      <c r="B298" s="157" t="s">
        <v>33</v>
      </c>
      <c r="C298" s="157"/>
      <c r="D298" s="143" t="s">
        <v>10</v>
      </c>
      <c r="E298" s="143">
        <v>1</v>
      </c>
      <c r="F298" s="143"/>
      <c r="G298" s="150"/>
      <c r="H298" s="150"/>
      <c r="I298" s="151"/>
    </row>
    <row r="299" spans="1:9">
      <c r="A299" s="143">
        <v>1.2</v>
      </c>
      <c r="B299" s="157" t="s">
        <v>35</v>
      </c>
      <c r="C299" s="157"/>
      <c r="D299" s="143" t="s">
        <v>58</v>
      </c>
      <c r="E299" s="143">
        <v>1</v>
      </c>
      <c r="F299" s="143"/>
      <c r="G299" s="150"/>
      <c r="H299" s="150"/>
      <c r="I299" s="151"/>
    </row>
    <row r="300" spans="1:9">
      <c r="A300" s="143">
        <v>1.3</v>
      </c>
      <c r="B300" s="157" t="s">
        <v>234</v>
      </c>
      <c r="C300" s="157"/>
      <c r="D300" s="143" t="s">
        <v>24</v>
      </c>
      <c r="E300" s="143">
        <v>1</v>
      </c>
      <c r="F300" s="143"/>
      <c r="G300" s="150"/>
      <c r="H300" s="150"/>
      <c r="I300" s="151"/>
    </row>
    <row r="301" spans="1:9">
      <c r="A301" s="143">
        <v>1.4</v>
      </c>
      <c r="B301" s="157" t="s">
        <v>235</v>
      </c>
      <c r="C301" s="157"/>
      <c r="D301" s="143" t="s">
        <v>24</v>
      </c>
      <c r="E301" s="143">
        <v>1</v>
      </c>
      <c r="F301" s="143"/>
      <c r="G301" s="150"/>
      <c r="H301" s="150"/>
      <c r="I301" s="151"/>
    </row>
    <row r="302" spans="1:9" ht="25.5">
      <c r="A302" s="143">
        <v>1.5</v>
      </c>
      <c r="B302" s="157" t="s">
        <v>59</v>
      </c>
      <c r="C302" s="157"/>
      <c r="D302" s="143" t="s">
        <v>10</v>
      </c>
      <c r="E302" s="143">
        <v>1</v>
      </c>
      <c r="F302" s="143"/>
      <c r="G302" s="150"/>
      <c r="H302" s="150"/>
      <c r="I302" s="151"/>
    </row>
    <row r="303" spans="1:9">
      <c r="A303" s="143">
        <v>1.6</v>
      </c>
      <c r="B303" s="157" t="s">
        <v>82</v>
      </c>
      <c r="C303" s="157"/>
      <c r="D303" s="143" t="s">
        <v>10</v>
      </c>
      <c r="E303" s="143">
        <v>1</v>
      </c>
      <c r="F303" s="143"/>
      <c r="G303" s="150"/>
      <c r="H303" s="150"/>
      <c r="I303" s="151"/>
    </row>
    <row r="304" spans="1:9">
      <c r="A304" s="143">
        <v>1.7</v>
      </c>
      <c r="B304" s="157" t="s">
        <v>79</v>
      </c>
      <c r="C304" s="157"/>
      <c r="D304" s="143" t="s">
        <v>58</v>
      </c>
      <c r="E304" s="143">
        <v>1</v>
      </c>
      <c r="F304" s="143"/>
      <c r="G304" s="150"/>
      <c r="H304" s="150"/>
      <c r="I304" s="151"/>
    </row>
    <row r="305" spans="1:9">
      <c r="A305" s="143">
        <v>1.8</v>
      </c>
      <c r="B305" s="157" t="s">
        <v>264</v>
      </c>
      <c r="C305" s="157"/>
      <c r="D305" s="143" t="s">
        <v>10</v>
      </c>
      <c r="E305" s="143">
        <v>1</v>
      </c>
      <c r="F305" s="143"/>
      <c r="G305" s="150"/>
      <c r="H305" s="150"/>
      <c r="I305" s="151"/>
    </row>
    <row r="306" spans="1:9">
      <c r="A306" s="143">
        <v>1.9</v>
      </c>
      <c r="B306" s="157" t="s">
        <v>80</v>
      </c>
      <c r="C306" s="157"/>
      <c r="D306" s="143" t="s">
        <v>10</v>
      </c>
      <c r="E306" s="143">
        <v>1</v>
      </c>
      <c r="F306" s="143"/>
      <c r="G306" s="150"/>
      <c r="H306" s="150"/>
      <c r="I306" s="151"/>
    </row>
    <row r="307" spans="1:9">
      <c r="A307" s="164">
        <v>1.1000000000000001</v>
      </c>
      <c r="B307" s="157" t="s">
        <v>265</v>
      </c>
      <c r="C307" s="157"/>
      <c r="D307" s="143" t="s">
        <v>10</v>
      </c>
      <c r="E307" s="143">
        <v>1</v>
      </c>
      <c r="F307" s="143"/>
      <c r="G307" s="150"/>
      <c r="H307" s="150"/>
      <c r="I307" s="151"/>
    </row>
    <row r="308" spans="1:9">
      <c r="A308" s="143"/>
      <c r="B308" s="157"/>
      <c r="C308" s="157"/>
      <c r="D308" s="143"/>
      <c r="E308" s="143"/>
      <c r="F308" s="143"/>
      <c r="G308" s="156"/>
      <c r="H308" s="150"/>
      <c r="I308" s="151"/>
    </row>
    <row r="309" spans="1:9">
      <c r="A309" s="203">
        <v>2</v>
      </c>
      <c r="B309" s="142" t="s">
        <v>266</v>
      </c>
      <c r="C309" s="142"/>
      <c r="D309" s="143"/>
      <c r="E309" s="143"/>
      <c r="F309" s="143"/>
      <c r="G309" s="150"/>
      <c r="H309" s="150"/>
      <c r="I309" s="151"/>
    </row>
    <row r="310" spans="1:9">
      <c r="A310" s="143">
        <v>2.1</v>
      </c>
      <c r="B310" s="157" t="s">
        <v>44</v>
      </c>
      <c r="C310" s="157"/>
      <c r="D310" s="143" t="s">
        <v>36</v>
      </c>
      <c r="E310" s="143">
        <v>20</v>
      </c>
      <c r="F310" s="143"/>
      <c r="G310" s="150"/>
      <c r="H310" s="150"/>
      <c r="I310" s="151"/>
    </row>
    <row r="311" spans="1:9">
      <c r="A311" s="143">
        <v>2.2000000000000002</v>
      </c>
      <c r="B311" s="157" t="s">
        <v>304</v>
      </c>
      <c r="C311" s="157"/>
      <c r="D311" s="143" t="s">
        <v>24</v>
      </c>
      <c r="E311" s="143">
        <v>1</v>
      </c>
      <c r="F311" s="143"/>
      <c r="G311" s="150"/>
      <c r="H311" s="150"/>
      <c r="I311" s="151"/>
    </row>
    <row r="312" spans="1:9">
      <c r="A312" s="143">
        <v>2.2999999999999998</v>
      </c>
      <c r="B312" s="157" t="s">
        <v>46</v>
      </c>
      <c r="C312" s="157"/>
      <c r="D312" s="143" t="s">
        <v>36</v>
      </c>
      <c r="E312" s="143">
        <v>20</v>
      </c>
      <c r="F312" s="143"/>
      <c r="G312" s="150"/>
      <c r="H312" s="150"/>
      <c r="I312" s="151"/>
    </row>
    <row r="313" spans="1:9">
      <c r="A313" s="143">
        <v>2.4</v>
      </c>
      <c r="B313" s="157" t="s">
        <v>48</v>
      </c>
      <c r="C313" s="157"/>
      <c r="D313" s="143" t="s">
        <v>34</v>
      </c>
      <c r="E313" s="143">
        <v>1</v>
      </c>
      <c r="F313" s="143"/>
      <c r="G313" s="150"/>
      <c r="H313" s="150"/>
      <c r="I313" s="151"/>
    </row>
    <row r="314" spans="1:9">
      <c r="A314" s="143">
        <v>2.5</v>
      </c>
      <c r="B314" s="157" t="s">
        <v>50</v>
      </c>
      <c r="C314" s="157"/>
      <c r="D314" s="143" t="s">
        <v>34</v>
      </c>
      <c r="E314" s="143">
        <v>1</v>
      </c>
      <c r="F314" s="143"/>
      <c r="G314" s="150"/>
      <c r="H314" s="150"/>
      <c r="I314" s="151"/>
    </row>
    <row r="315" spans="1:9">
      <c r="A315" s="143">
        <v>2.6</v>
      </c>
      <c r="B315" s="235" t="s">
        <v>60</v>
      </c>
      <c r="C315" s="235"/>
      <c r="D315" s="143" t="s">
        <v>36</v>
      </c>
      <c r="E315" s="143">
        <v>1</v>
      </c>
      <c r="F315" s="143"/>
      <c r="G315" s="150"/>
      <c r="H315" s="150"/>
      <c r="I315" s="151"/>
    </row>
    <row r="316" spans="1:9">
      <c r="A316" s="143">
        <v>2.7</v>
      </c>
      <c r="B316" s="157" t="s">
        <v>52</v>
      </c>
      <c r="C316" s="157"/>
      <c r="D316" s="143" t="s">
        <v>36</v>
      </c>
      <c r="E316" s="143">
        <v>1</v>
      </c>
      <c r="F316" s="143"/>
      <c r="G316" s="150"/>
      <c r="H316" s="150"/>
      <c r="I316" s="151"/>
    </row>
    <row r="317" spans="1:9">
      <c r="A317" s="143">
        <v>2.8</v>
      </c>
      <c r="B317" s="157" t="s">
        <v>53</v>
      </c>
      <c r="C317" s="157"/>
      <c r="D317" s="143" t="s">
        <v>36</v>
      </c>
      <c r="E317" s="143">
        <v>1</v>
      </c>
      <c r="F317" s="143"/>
      <c r="G317" s="150"/>
      <c r="H317" s="150"/>
      <c r="I317" s="151"/>
    </row>
    <row r="318" spans="1:9">
      <c r="A318" s="143">
        <v>2.9</v>
      </c>
      <c r="B318" s="157" t="s">
        <v>54</v>
      </c>
      <c r="C318" s="157"/>
      <c r="D318" s="143" t="s">
        <v>36</v>
      </c>
      <c r="E318" s="143">
        <v>1</v>
      </c>
      <c r="F318" s="143"/>
      <c r="G318" s="150"/>
      <c r="H318" s="150"/>
      <c r="I318" s="151"/>
    </row>
    <row r="319" spans="1:9">
      <c r="A319" s="164">
        <v>2.1</v>
      </c>
      <c r="B319" s="157" t="s">
        <v>56</v>
      </c>
      <c r="C319" s="157"/>
      <c r="D319" s="143" t="s">
        <v>36</v>
      </c>
      <c r="E319" s="143">
        <v>1</v>
      </c>
      <c r="F319" s="143"/>
      <c r="G319" s="150"/>
      <c r="H319" s="150"/>
      <c r="I319" s="151"/>
    </row>
    <row r="320" spans="1:9">
      <c r="A320" s="164">
        <v>2.11</v>
      </c>
      <c r="B320" s="157" t="s">
        <v>51</v>
      </c>
      <c r="C320" s="157"/>
      <c r="D320" s="143" t="s">
        <v>36</v>
      </c>
      <c r="E320" s="143">
        <v>1</v>
      </c>
      <c r="F320" s="143"/>
      <c r="G320" s="150"/>
      <c r="H320" s="150"/>
      <c r="I320" s="151"/>
    </row>
    <row r="321" spans="1:9">
      <c r="A321" s="143"/>
      <c r="B321" s="157"/>
      <c r="C321" s="157"/>
      <c r="D321" s="228"/>
      <c r="E321" s="143"/>
      <c r="F321" s="143"/>
      <c r="G321" s="150"/>
      <c r="H321" s="150"/>
      <c r="I321" s="151"/>
    </row>
    <row r="322" spans="1:9">
      <c r="A322" s="141">
        <v>3</v>
      </c>
      <c r="B322" s="142" t="s">
        <v>319</v>
      </c>
      <c r="C322" s="142"/>
      <c r="D322" s="144"/>
      <c r="E322" s="195"/>
      <c r="F322" s="195"/>
      <c r="G322" s="150"/>
      <c r="H322" s="150"/>
      <c r="I322" s="151"/>
    </row>
    <row r="323" spans="1:9">
      <c r="A323" s="143">
        <v>3.1</v>
      </c>
      <c r="B323" s="157" t="s">
        <v>269</v>
      </c>
      <c r="C323" s="157"/>
      <c r="D323" s="144" t="s">
        <v>34</v>
      </c>
      <c r="E323" s="143">
        <v>1</v>
      </c>
      <c r="F323" s="143"/>
      <c r="G323" s="150"/>
      <c r="H323" s="150"/>
      <c r="I323" s="151"/>
    </row>
    <row r="324" spans="1:9">
      <c r="A324" s="143">
        <v>3.2</v>
      </c>
      <c r="B324" s="157" t="s">
        <v>37</v>
      </c>
      <c r="C324" s="157"/>
      <c r="D324" s="143" t="s">
        <v>38</v>
      </c>
      <c r="E324" s="143">
        <v>1</v>
      </c>
      <c r="F324" s="143"/>
      <c r="G324" s="150"/>
      <c r="H324" s="150"/>
      <c r="I324" s="151"/>
    </row>
    <row r="325" spans="1:9">
      <c r="A325" s="143">
        <v>3.3</v>
      </c>
      <c r="B325" s="157" t="s">
        <v>39</v>
      </c>
      <c r="C325" s="157"/>
      <c r="D325" s="143" t="s">
        <v>38</v>
      </c>
      <c r="E325" s="143">
        <v>1</v>
      </c>
      <c r="F325" s="143"/>
      <c r="G325" s="150"/>
      <c r="H325" s="150"/>
      <c r="I325" s="151"/>
    </row>
    <row r="326" spans="1:9">
      <c r="A326" s="143">
        <v>3.4</v>
      </c>
      <c r="B326" s="157" t="s">
        <v>42</v>
      </c>
      <c r="C326" s="157"/>
      <c r="D326" s="143" t="s">
        <v>34</v>
      </c>
      <c r="E326" s="143">
        <v>1</v>
      </c>
      <c r="F326" s="143"/>
      <c r="G326" s="150"/>
      <c r="H326" s="150"/>
      <c r="I326" s="151"/>
    </row>
    <row r="327" spans="1:9">
      <c r="A327" s="143">
        <v>3.5</v>
      </c>
      <c r="B327" s="157" t="s">
        <v>40</v>
      </c>
      <c r="C327" s="157"/>
      <c r="D327" s="143" t="s">
        <v>38</v>
      </c>
      <c r="E327" s="143">
        <v>1</v>
      </c>
      <c r="F327" s="143"/>
      <c r="G327" s="150"/>
      <c r="H327" s="150"/>
      <c r="I327" s="151"/>
    </row>
    <row r="328" spans="1:9">
      <c r="A328" s="143">
        <v>3.6</v>
      </c>
      <c r="B328" s="157" t="s">
        <v>41</v>
      </c>
      <c r="C328" s="157"/>
      <c r="D328" s="143" t="s">
        <v>34</v>
      </c>
      <c r="E328" s="143">
        <v>1</v>
      </c>
      <c r="F328" s="143"/>
      <c r="G328" s="150"/>
      <c r="H328" s="150"/>
      <c r="I328" s="151"/>
    </row>
    <row r="329" spans="1:9">
      <c r="A329" s="143"/>
      <c r="B329" s="157"/>
      <c r="C329" s="157"/>
      <c r="D329" s="228"/>
      <c r="E329" s="143"/>
      <c r="F329" s="143"/>
      <c r="G329" s="150"/>
      <c r="H329" s="150"/>
      <c r="I329" s="151"/>
    </row>
    <row r="330" spans="1:9">
      <c r="A330" s="203">
        <v>4</v>
      </c>
      <c r="B330" s="142" t="s">
        <v>267</v>
      </c>
      <c r="C330" s="142"/>
      <c r="D330" s="146"/>
      <c r="E330" s="146"/>
      <c r="F330" s="146"/>
      <c r="G330" s="150"/>
      <c r="H330" s="150"/>
      <c r="I330" s="151"/>
    </row>
    <row r="331" spans="1:9">
      <c r="A331" s="143">
        <v>4.0999999999999996</v>
      </c>
      <c r="B331" s="157" t="s">
        <v>44</v>
      </c>
      <c r="C331" s="157"/>
      <c r="D331" s="143" t="s">
        <v>6</v>
      </c>
      <c r="E331" s="143">
        <v>50</v>
      </c>
      <c r="F331" s="150"/>
      <c r="G331" s="150"/>
      <c r="H331" s="150"/>
      <c r="I331" s="151"/>
    </row>
    <row r="332" spans="1:9">
      <c r="A332" s="143">
        <v>4.2</v>
      </c>
      <c r="B332" s="157" t="s">
        <v>347</v>
      </c>
      <c r="C332" s="157"/>
      <c r="D332" s="143" t="s">
        <v>24</v>
      </c>
      <c r="E332" s="143">
        <v>1</v>
      </c>
      <c r="F332" s="150"/>
      <c r="G332" s="150"/>
      <c r="H332" s="150"/>
      <c r="I332" s="151"/>
    </row>
    <row r="333" spans="1:9">
      <c r="A333" s="143">
        <v>4.3</v>
      </c>
      <c r="B333" s="157" t="s">
        <v>46</v>
      </c>
      <c r="C333" s="157"/>
      <c r="D333" s="143" t="s">
        <v>6</v>
      </c>
      <c r="E333" s="143">
        <v>30</v>
      </c>
      <c r="F333" s="150"/>
      <c r="G333" s="150"/>
      <c r="H333" s="150"/>
      <c r="I333" s="151"/>
    </row>
    <row r="334" spans="1:9">
      <c r="A334" s="143">
        <v>4.4000000000000004</v>
      </c>
      <c r="B334" s="157" t="s">
        <v>48</v>
      </c>
      <c r="C334" s="157"/>
      <c r="D334" s="143" t="s">
        <v>24</v>
      </c>
      <c r="E334" s="143">
        <v>1</v>
      </c>
      <c r="F334" s="150"/>
      <c r="G334" s="150"/>
      <c r="H334" s="150"/>
      <c r="I334" s="151"/>
    </row>
    <row r="335" spans="1:9">
      <c r="A335" s="143">
        <v>4.5</v>
      </c>
      <c r="B335" s="157" t="s">
        <v>50</v>
      </c>
      <c r="C335" s="157"/>
      <c r="D335" s="143" t="s">
        <v>24</v>
      </c>
      <c r="E335" s="143">
        <v>1</v>
      </c>
      <c r="F335" s="150"/>
      <c r="G335" s="150"/>
      <c r="H335" s="150"/>
      <c r="I335" s="151"/>
    </row>
    <row r="336" spans="1:9">
      <c r="A336" s="143">
        <v>4.5999999999999996</v>
      </c>
      <c r="B336" s="157" t="s">
        <v>57</v>
      </c>
      <c r="C336" s="157"/>
      <c r="D336" s="143" t="s">
        <v>24</v>
      </c>
      <c r="E336" s="143">
        <v>1</v>
      </c>
      <c r="F336" s="150"/>
      <c r="G336" s="150"/>
      <c r="H336" s="150"/>
      <c r="I336" s="151"/>
    </row>
    <row r="337" spans="1:9">
      <c r="A337" s="143">
        <v>4.7</v>
      </c>
      <c r="B337" s="157" t="s">
        <v>53</v>
      </c>
      <c r="C337" s="157"/>
      <c r="D337" s="143" t="s">
        <v>6</v>
      </c>
      <c r="E337" s="143">
        <v>1</v>
      </c>
      <c r="F337" s="150"/>
      <c r="G337" s="150"/>
      <c r="H337" s="150"/>
      <c r="I337" s="151"/>
    </row>
    <row r="338" spans="1:9">
      <c r="A338" s="143">
        <v>4.8</v>
      </c>
      <c r="B338" s="157" t="s">
        <v>54</v>
      </c>
      <c r="C338" s="157"/>
      <c r="D338" s="143" t="s">
        <v>58</v>
      </c>
      <c r="E338" s="143">
        <v>1</v>
      </c>
      <c r="F338" s="150"/>
      <c r="G338" s="150"/>
      <c r="H338" s="150"/>
      <c r="I338" s="151"/>
    </row>
    <row r="339" spans="1:9">
      <c r="A339" s="143">
        <v>4.9000000000000004</v>
      </c>
      <c r="B339" s="157" t="s">
        <v>55</v>
      </c>
      <c r="C339" s="157"/>
      <c r="D339" s="143" t="s">
        <v>6</v>
      </c>
      <c r="E339" s="143">
        <v>1</v>
      </c>
      <c r="F339" s="150"/>
      <c r="G339" s="150"/>
      <c r="H339" s="150"/>
      <c r="I339" s="151"/>
    </row>
    <row r="340" spans="1:9">
      <c r="A340" s="164">
        <v>4.0999999999999996</v>
      </c>
      <c r="B340" s="157" t="s">
        <v>56</v>
      </c>
      <c r="C340" s="157"/>
      <c r="D340" s="143" t="s">
        <v>6</v>
      </c>
      <c r="E340" s="143">
        <v>1</v>
      </c>
      <c r="F340" s="150"/>
      <c r="G340" s="150"/>
      <c r="H340" s="150"/>
      <c r="I340" s="151"/>
    </row>
    <row r="341" spans="1:9">
      <c r="A341" s="164">
        <v>4.1100000000000003</v>
      </c>
      <c r="B341" s="157" t="s">
        <v>51</v>
      </c>
      <c r="C341" s="157"/>
      <c r="D341" s="143" t="s">
        <v>6</v>
      </c>
      <c r="E341" s="143">
        <v>1</v>
      </c>
      <c r="F341" s="150"/>
      <c r="G341" s="150"/>
      <c r="H341" s="150"/>
      <c r="I341" s="151"/>
    </row>
    <row r="342" spans="1:9">
      <c r="A342" s="143"/>
      <c r="B342" s="157"/>
      <c r="C342" s="157"/>
      <c r="D342" s="143"/>
      <c r="E342" s="143"/>
      <c r="F342" s="143"/>
      <c r="G342" s="150"/>
      <c r="H342" s="150"/>
      <c r="I342" s="151"/>
    </row>
    <row r="343" spans="1:9">
      <c r="A343" s="165">
        <v>5</v>
      </c>
      <c r="B343" s="142" t="s">
        <v>322</v>
      </c>
      <c r="C343" s="142"/>
      <c r="D343" s="143"/>
      <c r="E343" s="143"/>
      <c r="F343" s="143"/>
      <c r="G343" s="156"/>
      <c r="H343" s="150"/>
      <c r="I343" s="151"/>
    </row>
    <row r="344" spans="1:9">
      <c r="A344" s="231">
        <v>5.0999999999999996</v>
      </c>
      <c r="B344" s="157" t="s">
        <v>309</v>
      </c>
      <c r="C344" s="142"/>
      <c r="D344" s="143" t="s">
        <v>6</v>
      </c>
      <c r="E344" s="143">
        <v>3</v>
      </c>
      <c r="F344" s="143"/>
      <c r="G344" s="150"/>
      <c r="H344" s="150"/>
      <c r="I344" s="151"/>
    </row>
    <row r="345" spans="1:9">
      <c r="A345" s="231" t="s">
        <v>335</v>
      </c>
      <c r="B345" s="157" t="s">
        <v>310</v>
      </c>
      <c r="C345" s="142"/>
      <c r="D345" s="143" t="s">
        <v>6</v>
      </c>
      <c r="E345" s="143">
        <v>3</v>
      </c>
      <c r="F345" s="143"/>
      <c r="G345" s="150"/>
      <c r="H345" s="150"/>
      <c r="I345" s="151"/>
    </row>
    <row r="346" spans="1:9">
      <c r="A346" s="202"/>
      <c r="B346" s="157"/>
      <c r="C346" s="142"/>
      <c r="D346" s="143"/>
      <c r="E346" s="143"/>
      <c r="F346" s="143"/>
      <c r="G346" s="150"/>
      <c r="H346" s="150"/>
      <c r="I346" s="151"/>
    </row>
    <row r="347" spans="1:9">
      <c r="A347" s="230">
        <v>6</v>
      </c>
      <c r="B347" s="142" t="s">
        <v>348</v>
      </c>
      <c r="C347" s="142"/>
      <c r="D347" s="143"/>
      <c r="E347" s="143"/>
      <c r="F347" s="143"/>
      <c r="G347" s="150"/>
      <c r="H347" s="150"/>
      <c r="I347" s="151"/>
    </row>
    <row r="348" spans="1:9">
      <c r="A348" s="231">
        <v>6.1</v>
      </c>
      <c r="B348" s="157" t="s">
        <v>328</v>
      </c>
      <c r="C348" s="142"/>
      <c r="D348" s="143" t="s">
        <v>262</v>
      </c>
      <c r="E348" s="143">
        <v>300</v>
      </c>
      <c r="F348" s="143"/>
      <c r="G348" s="150"/>
      <c r="H348" s="150"/>
      <c r="I348" s="151"/>
    </row>
    <row r="349" spans="1:9">
      <c r="A349" s="202">
        <v>6.2</v>
      </c>
      <c r="B349" s="157" t="s">
        <v>349</v>
      </c>
      <c r="C349" s="142"/>
      <c r="D349" s="143" t="s">
        <v>77</v>
      </c>
      <c r="E349" s="143">
        <v>3</v>
      </c>
      <c r="F349" s="143"/>
      <c r="G349" s="150"/>
      <c r="H349" s="150"/>
      <c r="I349" s="151"/>
    </row>
    <row r="350" spans="1:9">
      <c r="A350" s="202">
        <v>6.3</v>
      </c>
      <c r="B350" s="157" t="s">
        <v>350</v>
      </c>
      <c r="C350" s="142"/>
      <c r="D350" s="143" t="s">
        <v>77</v>
      </c>
      <c r="E350" s="143">
        <v>3</v>
      </c>
      <c r="F350" s="143"/>
      <c r="G350" s="150"/>
      <c r="H350" s="150"/>
      <c r="I350" s="151"/>
    </row>
    <row r="351" spans="1:9">
      <c r="A351" s="634" t="s">
        <v>480</v>
      </c>
      <c r="B351" s="651"/>
      <c r="C351" s="178"/>
      <c r="D351" s="178"/>
      <c r="E351" s="178"/>
      <c r="F351" s="178"/>
      <c r="G351" s="179"/>
      <c r="H351" s="236"/>
      <c r="I351" s="179"/>
    </row>
    <row r="352" spans="1:9">
      <c r="A352" s="646" t="s">
        <v>389</v>
      </c>
      <c r="B352" s="647"/>
      <c r="C352" s="204"/>
      <c r="D352" s="204"/>
      <c r="E352" s="204"/>
      <c r="F352" s="204"/>
      <c r="G352" s="205"/>
      <c r="H352" s="186"/>
      <c r="I352" s="205"/>
    </row>
    <row r="353" spans="1:9">
      <c r="A353" s="648" t="s">
        <v>355</v>
      </c>
      <c r="B353" s="649"/>
      <c r="C353" s="649"/>
      <c r="D353" s="649"/>
      <c r="E353" s="649"/>
      <c r="F353" s="649"/>
      <c r="G353" s="650"/>
      <c r="H353" s="237"/>
      <c r="I353" s="238"/>
    </row>
    <row r="354" spans="1:9">
      <c r="A354" s="239" t="s">
        <v>390</v>
      </c>
      <c r="B354" s="240"/>
      <c r="C354" s="240"/>
      <c r="D354" s="240"/>
      <c r="E354" s="240"/>
      <c r="F354" s="240"/>
      <c r="G354" s="241"/>
      <c r="H354" s="242"/>
      <c r="I354" s="243"/>
    </row>
    <row r="355" spans="1:9">
      <c r="A355" s="132"/>
      <c r="B355" s="133"/>
      <c r="C355" s="133"/>
      <c r="D355" s="133"/>
      <c r="E355" s="134"/>
      <c r="F355" s="133"/>
      <c r="G355" s="133"/>
      <c r="H355" s="133"/>
      <c r="I355" s="133"/>
    </row>
    <row r="356" spans="1:9">
      <c r="A356" s="271" t="s">
        <v>108</v>
      </c>
      <c r="B356" s="245" t="s">
        <v>220</v>
      </c>
      <c r="C356" s="246"/>
      <c r="D356" s="247"/>
      <c r="E356" s="247"/>
      <c r="F356" s="247"/>
      <c r="G356" s="247"/>
      <c r="H356" s="247"/>
      <c r="I356" s="247"/>
    </row>
    <row r="357" spans="1:9">
      <c r="A357" s="271"/>
      <c r="B357" s="636" t="s">
        <v>109</v>
      </c>
      <c r="C357" s="636"/>
      <c r="D357" s="636"/>
      <c r="E357" s="636"/>
      <c r="F357" s="636"/>
      <c r="G357" s="636"/>
      <c r="H357" s="636"/>
      <c r="I357" s="636"/>
    </row>
    <row r="358" spans="1:9">
      <c r="A358" s="271"/>
      <c r="B358" s="636" t="s">
        <v>221</v>
      </c>
      <c r="C358" s="636"/>
      <c r="D358" s="636"/>
      <c r="E358" s="636"/>
      <c r="F358" s="636"/>
      <c r="G358" s="636"/>
      <c r="H358" s="636"/>
      <c r="I358" s="636"/>
    </row>
    <row r="359" spans="1:9">
      <c r="A359" s="271"/>
      <c r="B359" s="645" t="s">
        <v>110</v>
      </c>
      <c r="C359" s="645"/>
      <c r="D359" s="645"/>
      <c r="E359" s="645"/>
      <c r="F359" s="645"/>
      <c r="G359" s="645"/>
      <c r="H359" s="645"/>
      <c r="I359" s="645"/>
    </row>
    <row r="360" spans="1:9">
      <c r="A360" s="271" t="s">
        <v>111</v>
      </c>
      <c r="B360" s="248" t="s">
        <v>112</v>
      </c>
      <c r="C360" s="246"/>
      <c r="D360" s="247"/>
      <c r="E360" s="247"/>
      <c r="F360" s="247"/>
      <c r="G360" s="247"/>
      <c r="H360" s="247"/>
      <c r="I360" s="247"/>
    </row>
    <row r="361" spans="1:9" hidden="1">
      <c r="A361" s="244"/>
      <c r="B361" s="249" t="s">
        <v>113</v>
      </c>
      <c r="C361" s="250"/>
      <c r="D361" s="250"/>
      <c r="E361" s="251"/>
      <c r="F361" s="252" t="s">
        <v>3</v>
      </c>
      <c r="G361" s="251"/>
      <c r="H361" s="253"/>
      <c r="I361" s="249" t="s">
        <v>114</v>
      </c>
    </row>
    <row r="362" spans="1:9" hidden="1">
      <c r="A362" s="244"/>
      <c r="B362" s="249" t="s">
        <v>115</v>
      </c>
      <c r="C362" s="246"/>
      <c r="D362" s="247"/>
      <c r="E362" s="254" t="s">
        <v>3</v>
      </c>
      <c r="F362" s="255"/>
      <c r="G362" s="255"/>
      <c r="H362" s="253"/>
      <c r="I362" s="253"/>
    </row>
    <row r="363" spans="1:9" hidden="1">
      <c r="A363" s="244"/>
      <c r="B363" s="256" t="s">
        <v>116</v>
      </c>
      <c r="C363" s="257"/>
      <c r="D363" s="257"/>
      <c r="E363" s="254" t="s">
        <v>3</v>
      </c>
      <c r="F363" s="258"/>
      <c r="G363" s="258"/>
      <c r="H363" s="253"/>
      <c r="I363" s="253"/>
    </row>
    <row r="364" spans="1:9" hidden="1">
      <c r="A364" s="244"/>
      <c r="B364" s="256" t="s">
        <v>117</v>
      </c>
      <c r="C364" s="259"/>
      <c r="D364" s="259"/>
      <c r="E364" s="254" t="s">
        <v>3</v>
      </c>
      <c r="F364" s="258"/>
      <c r="G364" s="258"/>
      <c r="H364" s="253"/>
      <c r="I364" s="253"/>
    </row>
    <row r="365" spans="1:9" hidden="1">
      <c r="A365" s="260"/>
      <c r="B365" s="261" t="s">
        <v>118</v>
      </c>
      <c r="C365" s="262"/>
      <c r="D365" s="262"/>
      <c r="E365" s="263" t="s">
        <v>3</v>
      </c>
      <c r="F365" s="264"/>
      <c r="G365" s="264"/>
      <c r="H365" s="265"/>
      <c r="I365" s="265"/>
    </row>
    <row r="366" spans="1:9">
      <c r="A366" s="132"/>
      <c r="B366" s="133"/>
      <c r="C366" s="133"/>
      <c r="D366" s="133"/>
      <c r="E366" s="134"/>
      <c r="F366" s="133"/>
      <c r="G366" s="133"/>
      <c r="H366" s="133"/>
      <c r="I366" s="133"/>
    </row>
  </sheetData>
  <mergeCells count="31">
    <mergeCell ref="B359:I359"/>
    <mergeCell ref="A185:B185"/>
    <mergeCell ref="A353:G353"/>
    <mergeCell ref="A199:B199"/>
    <mergeCell ref="A294:B294"/>
    <mergeCell ref="A351:B351"/>
    <mergeCell ref="A352:B352"/>
    <mergeCell ref="A198:B198"/>
    <mergeCell ref="A192:B192"/>
    <mergeCell ref="A91:B91"/>
    <mergeCell ref="B357:I357"/>
    <mergeCell ref="B358:I358"/>
    <mergeCell ref="A136:B136"/>
    <mergeCell ref="A163:B163"/>
    <mergeCell ref="A184:B184"/>
    <mergeCell ref="A137:B137"/>
    <mergeCell ref="I85:I86"/>
    <mergeCell ref="A1:I1"/>
    <mergeCell ref="A2:I2"/>
    <mergeCell ref="A3:I3"/>
    <mergeCell ref="A4:H4"/>
    <mergeCell ref="A5:H5"/>
    <mergeCell ref="F6:H6"/>
    <mergeCell ref="I6:I9"/>
    <mergeCell ref="D7:D8"/>
    <mergeCell ref="E7:E8"/>
    <mergeCell ref="F7:H7"/>
    <mergeCell ref="A6:A8"/>
    <mergeCell ref="B6:B8"/>
    <mergeCell ref="C6:C8"/>
    <mergeCell ref="D6:E6"/>
  </mergeCells>
  <dataValidations disablePrompts="1" count="1">
    <dataValidation type="decimal" allowBlank="1" showInputMessage="1" showErrorMessage="1" error="PLEASE ENTER ONLY DECIMAL NUMBERS" sqref="E169 E180:E183 E140:E162">
      <formula1>0</formula1>
      <formula2>10000</formula2>
    </dataValidation>
  </dataValidations>
  <printOptions horizontalCentered="1"/>
  <pageMargins left="0.20125000000000001" right="0.2" top="0.5" bottom="0.6" header="0.1" footer="0.1"/>
  <pageSetup paperSize="9" scale="60" fitToHeight="0" orientation="portrait" horizontalDpi="300" verticalDpi="300" r:id="rId1"/>
  <headerFooter>
    <oddHeader>&amp;LExpansion of New Butwal and Kushma Substation&amp;RSCHEDULE 1 :Page&amp;P of &amp;N</oddHeader>
    <oddFooter>&amp;L&amp;G</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A6EE9"/>
  </sheetPr>
  <dimension ref="A1:J14"/>
  <sheetViews>
    <sheetView view="pageLayout" topLeftCell="A13" zoomScaleNormal="100" zoomScaleSheetLayoutView="90" workbookViewId="0">
      <selection activeCell="F23" sqref="F23"/>
    </sheetView>
  </sheetViews>
  <sheetFormatPr defaultColWidth="11.42578125" defaultRowHeight="12.75"/>
  <cols>
    <col min="1" max="1" width="8.5703125" style="473" customWidth="1"/>
    <col min="2" max="2" width="33.42578125" style="473" customWidth="1"/>
    <col min="3" max="3" width="18.7109375" style="473" customWidth="1"/>
    <col min="4" max="4" width="11.85546875" style="473" customWidth="1"/>
    <col min="5" max="6" width="18.7109375" style="473" customWidth="1"/>
    <col min="7" max="7" width="13.5703125" style="473" customWidth="1"/>
    <col min="8" max="8" width="13.7109375" style="473" customWidth="1"/>
    <col min="9" max="244" width="11.42578125" style="473"/>
    <col min="245" max="245" width="8.5703125" style="473" customWidth="1"/>
    <col min="246" max="246" width="48" style="473" customWidth="1"/>
    <col min="247" max="247" width="18.7109375" style="473" customWidth="1"/>
    <col min="248" max="248" width="14.85546875" style="473" customWidth="1"/>
    <col min="249" max="250" width="18.7109375" style="473" customWidth="1"/>
    <col min="251" max="251" width="15.42578125" style="473" customWidth="1"/>
    <col min="252" max="252" width="16.5703125" style="473" customWidth="1"/>
    <col min="253" max="500" width="11.42578125" style="473"/>
    <col min="501" max="501" width="8.5703125" style="473" customWidth="1"/>
    <col min="502" max="502" width="48" style="473" customWidth="1"/>
    <col min="503" max="503" width="18.7109375" style="473" customWidth="1"/>
    <col min="504" max="504" width="14.85546875" style="473" customWidth="1"/>
    <col min="505" max="506" width="18.7109375" style="473" customWidth="1"/>
    <col min="507" max="507" width="15.42578125" style="473" customWidth="1"/>
    <col min="508" max="508" width="16.5703125" style="473" customWidth="1"/>
    <col min="509" max="756" width="11.42578125" style="473"/>
    <col min="757" max="757" width="8.5703125" style="473" customWidth="1"/>
    <col min="758" max="758" width="48" style="473" customWidth="1"/>
    <col min="759" max="759" width="18.7109375" style="473" customWidth="1"/>
    <col min="760" max="760" width="14.85546875" style="473" customWidth="1"/>
    <col min="761" max="762" width="18.7109375" style="473" customWidth="1"/>
    <col min="763" max="763" width="15.42578125" style="473" customWidth="1"/>
    <col min="764" max="764" width="16.5703125" style="473" customWidth="1"/>
    <col min="765" max="1012" width="11.42578125" style="473"/>
    <col min="1013" max="1013" width="8.5703125" style="473" customWidth="1"/>
    <col min="1014" max="1014" width="48" style="473" customWidth="1"/>
    <col min="1015" max="1015" width="18.7109375" style="473" customWidth="1"/>
    <col min="1016" max="1016" width="14.85546875" style="473" customWidth="1"/>
    <col min="1017" max="1018" width="18.7109375" style="473" customWidth="1"/>
    <col min="1019" max="1019" width="15.42578125" style="473" customWidth="1"/>
    <col min="1020" max="1020" width="16.5703125" style="473" customWidth="1"/>
    <col min="1021" max="1268" width="11.42578125" style="473"/>
    <col min="1269" max="1269" width="8.5703125" style="473" customWidth="1"/>
    <col min="1270" max="1270" width="48" style="473" customWidth="1"/>
    <col min="1271" max="1271" width="18.7109375" style="473" customWidth="1"/>
    <col min="1272" max="1272" width="14.85546875" style="473" customWidth="1"/>
    <col min="1273" max="1274" width="18.7109375" style="473" customWidth="1"/>
    <col min="1275" max="1275" width="15.42578125" style="473" customWidth="1"/>
    <col min="1276" max="1276" width="16.5703125" style="473" customWidth="1"/>
    <col min="1277" max="1524" width="11.42578125" style="473"/>
    <col min="1525" max="1525" width="8.5703125" style="473" customWidth="1"/>
    <col min="1526" max="1526" width="48" style="473" customWidth="1"/>
    <col min="1527" max="1527" width="18.7109375" style="473" customWidth="1"/>
    <col min="1528" max="1528" width="14.85546875" style="473" customWidth="1"/>
    <col min="1529" max="1530" width="18.7109375" style="473" customWidth="1"/>
    <col min="1531" max="1531" width="15.42578125" style="473" customWidth="1"/>
    <col min="1532" max="1532" width="16.5703125" style="473" customWidth="1"/>
    <col min="1533" max="1780" width="11.42578125" style="473"/>
    <col min="1781" max="1781" width="8.5703125" style="473" customWidth="1"/>
    <col min="1782" max="1782" width="48" style="473" customWidth="1"/>
    <col min="1783" max="1783" width="18.7109375" style="473" customWidth="1"/>
    <col min="1784" max="1784" width="14.85546875" style="473" customWidth="1"/>
    <col min="1785" max="1786" width="18.7109375" style="473" customWidth="1"/>
    <col min="1787" max="1787" width="15.42578125" style="473" customWidth="1"/>
    <col min="1788" max="1788" width="16.5703125" style="473" customWidth="1"/>
    <col min="1789" max="2036" width="11.42578125" style="473"/>
    <col min="2037" max="2037" width="8.5703125" style="473" customWidth="1"/>
    <col min="2038" max="2038" width="48" style="473" customWidth="1"/>
    <col min="2039" max="2039" width="18.7109375" style="473" customWidth="1"/>
    <col min="2040" max="2040" width="14.85546875" style="473" customWidth="1"/>
    <col min="2041" max="2042" width="18.7109375" style="473" customWidth="1"/>
    <col min="2043" max="2043" width="15.42578125" style="473" customWidth="1"/>
    <col min="2044" max="2044" width="16.5703125" style="473" customWidth="1"/>
    <col min="2045" max="2292" width="11.42578125" style="473"/>
    <col min="2293" max="2293" width="8.5703125" style="473" customWidth="1"/>
    <col min="2294" max="2294" width="48" style="473" customWidth="1"/>
    <col min="2295" max="2295" width="18.7109375" style="473" customWidth="1"/>
    <col min="2296" max="2296" width="14.85546875" style="473" customWidth="1"/>
    <col min="2297" max="2298" width="18.7109375" style="473" customWidth="1"/>
    <col min="2299" max="2299" width="15.42578125" style="473" customWidth="1"/>
    <col min="2300" max="2300" width="16.5703125" style="473" customWidth="1"/>
    <col min="2301" max="2548" width="11.42578125" style="473"/>
    <col min="2549" max="2549" width="8.5703125" style="473" customWidth="1"/>
    <col min="2550" max="2550" width="48" style="473" customWidth="1"/>
    <col min="2551" max="2551" width="18.7109375" style="473" customWidth="1"/>
    <col min="2552" max="2552" width="14.85546875" style="473" customWidth="1"/>
    <col min="2553" max="2554" width="18.7109375" style="473" customWidth="1"/>
    <col min="2555" max="2555" width="15.42578125" style="473" customWidth="1"/>
    <col min="2556" max="2556" width="16.5703125" style="473" customWidth="1"/>
    <col min="2557" max="2804" width="11.42578125" style="473"/>
    <col min="2805" max="2805" width="8.5703125" style="473" customWidth="1"/>
    <col min="2806" max="2806" width="48" style="473" customWidth="1"/>
    <col min="2807" max="2807" width="18.7109375" style="473" customWidth="1"/>
    <col min="2808" max="2808" width="14.85546875" style="473" customWidth="1"/>
    <col min="2809" max="2810" width="18.7109375" style="473" customWidth="1"/>
    <col min="2811" max="2811" width="15.42578125" style="473" customWidth="1"/>
    <col min="2812" max="2812" width="16.5703125" style="473" customWidth="1"/>
    <col min="2813" max="3060" width="11.42578125" style="473"/>
    <col min="3061" max="3061" width="8.5703125" style="473" customWidth="1"/>
    <col min="3062" max="3062" width="48" style="473" customWidth="1"/>
    <col min="3063" max="3063" width="18.7109375" style="473" customWidth="1"/>
    <col min="3064" max="3064" width="14.85546875" style="473" customWidth="1"/>
    <col min="3065" max="3066" width="18.7109375" style="473" customWidth="1"/>
    <col min="3067" max="3067" width="15.42578125" style="473" customWidth="1"/>
    <col min="3068" max="3068" width="16.5703125" style="473" customWidth="1"/>
    <col min="3069" max="3316" width="11.42578125" style="473"/>
    <col min="3317" max="3317" width="8.5703125" style="473" customWidth="1"/>
    <col min="3318" max="3318" width="48" style="473" customWidth="1"/>
    <col min="3319" max="3319" width="18.7109375" style="473" customWidth="1"/>
    <col min="3320" max="3320" width="14.85546875" style="473" customWidth="1"/>
    <col min="3321" max="3322" width="18.7109375" style="473" customWidth="1"/>
    <col min="3323" max="3323" width="15.42578125" style="473" customWidth="1"/>
    <col min="3324" max="3324" width="16.5703125" style="473" customWidth="1"/>
    <col min="3325" max="3572" width="11.42578125" style="473"/>
    <col min="3573" max="3573" width="8.5703125" style="473" customWidth="1"/>
    <col min="3574" max="3574" width="48" style="473" customWidth="1"/>
    <col min="3575" max="3575" width="18.7109375" style="473" customWidth="1"/>
    <col min="3576" max="3576" width="14.85546875" style="473" customWidth="1"/>
    <col min="3577" max="3578" width="18.7109375" style="473" customWidth="1"/>
    <col min="3579" max="3579" width="15.42578125" style="473" customWidth="1"/>
    <col min="3580" max="3580" width="16.5703125" style="473" customWidth="1"/>
    <col min="3581" max="3828" width="11.42578125" style="473"/>
    <col min="3829" max="3829" width="8.5703125" style="473" customWidth="1"/>
    <col min="3830" max="3830" width="48" style="473" customWidth="1"/>
    <col min="3831" max="3831" width="18.7109375" style="473" customWidth="1"/>
    <col min="3832" max="3832" width="14.85546875" style="473" customWidth="1"/>
    <col min="3833" max="3834" width="18.7109375" style="473" customWidth="1"/>
    <col min="3835" max="3835" width="15.42578125" style="473" customWidth="1"/>
    <col min="3836" max="3836" width="16.5703125" style="473" customWidth="1"/>
    <col min="3837" max="4084" width="11.42578125" style="473"/>
    <col min="4085" max="4085" width="8.5703125" style="473" customWidth="1"/>
    <col min="4086" max="4086" width="48" style="473" customWidth="1"/>
    <col min="4087" max="4087" width="18.7109375" style="473" customWidth="1"/>
    <col min="4088" max="4088" width="14.85546875" style="473" customWidth="1"/>
    <col min="4089" max="4090" width="18.7109375" style="473" customWidth="1"/>
    <col min="4091" max="4091" width="15.42578125" style="473" customWidth="1"/>
    <col min="4092" max="4092" width="16.5703125" style="473" customWidth="1"/>
    <col min="4093" max="4340" width="11.42578125" style="473"/>
    <col min="4341" max="4341" width="8.5703125" style="473" customWidth="1"/>
    <col min="4342" max="4342" width="48" style="473" customWidth="1"/>
    <col min="4343" max="4343" width="18.7109375" style="473" customWidth="1"/>
    <col min="4344" max="4344" width="14.85546875" style="473" customWidth="1"/>
    <col min="4345" max="4346" width="18.7109375" style="473" customWidth="1"/>
    <col min="4347" max="4347" width="15.42578125" style="473" customWidth="1"/>
    <col min="4348" max="4348" width="16.5703125" style="473" customWidth="1"/>
    <col min="4349" max="4596" width="11.42578125" style="473"/>
    <col min="4597" max="4597" width="8.5703125" style="473" customWidth="1"/>
    <col min="4598" max="4598" width="48" style="473" customWidth="1"/>
    <col min="4599" max="4599" width="18.7109375" style="473" customWidth="1"/>
    <col min="4600" max="4600" width="14.85546875" style="473" customWidth="1"/>
    <col min="4601" max="4602" width="18.7109375" style="473" customWidth="1"/>
    <col min="4603" max="4603" width="15.42578125" style="473" customWidth="1"/>
    <col min="4604" max="4604" width="16.5703125" style="473" customWidth="1"/>
    <col min="4605" max="4852" width="11.42578125" style="473"/>
    <col min="4853" max="4853" width="8.5703125" style="473" customWidth="1"/>
    <col min="4854" max="4854" width="48" style="473" customWidth="1"/>
    <col min="4855" max="4855" width="18.7109375" style="473" customWidth="1"/>
    <col min="4856" max="4856" width="14.85546875" style="473" customWidth="1"/>
    <col min="4857" max="4858" width="18.7109375" style="473" customWidth="1"/>
    <col min="4859" max="4859" width="15.42578125" style="473" customWidth="1"/>
    <col min="4860" max="4860" width="16.5703125" style="473" customWidth="1"/>
    <col min="4861" max="5108" width="11.42578125" style="473"/>
    <col min="5109" max="5109" width="8.5703125" style="473" customWidth="1"/>
    <col min="5110" max="5110" width="48" style="473" customWidth="1"/>
    <col min="5111" max="5111" width="18.7109375" style="473" customWidth="1"/>
    <col min="5112" max="5112" width="14.85546875" style="473" customWidth="1"/>
    <col min="5113" max="5114" width="18.7109375" style="473" customWidth="1"/>
    <col min="5115" max="5115" width="15.42578125" style="473" customWidth="1"/>
    <col min="5116" max="5116" width="16.5703125" style="473" customWidth="1"/>
    <col min="5117" max="5364" width="11.42578125" style="473"/>
    <col min="5365" max="5365" width="8.5703125" style="473" customWidth="1"/>
    <col min="5366" max="5366" width="48" style="473" customWidth="1"/>
    <col min="5367" max="5367" width="18.7109375" style="473" customWidth="1"/>
    <col min="5368" max="5368" width="14.85546875" style="473" customWidth="1"/>
    <col min="5369" max="5370" width="18.7109375" style="473" customWidth="1"/>
    <col min="5371" max="5371" width="15.42578125" style="473" customWidth="1"/>
    <col min="5372" max="5372" width="16.5703125" style="473" customWidth="1"/>
    <col min="5373" max="5620" width="11.42578125" style="473"/>
    <col min="5621" max="5621" width="8.5703125" style="473" customWidth="1"/>
    <col min="5622" max="5622" width="48" style="473" customWidth="1"/>
    <col min="5623" max="5623" width="18.7109375" style="473" customWidth="1"/>
    <col min="5624" max="5624" width="14.85546875" style="473" customWidth="1"/>
    <col min="5625" max="5626" width="18.7109375" style="473" customWidth="1"/>
    <col min="5627" max="5627" width="15.42578125" style="473" customWidth="1"/>
    <col min="5628" max="5628" width="16.5703125" style="473" customWidth="1"/>
    <col min="5629" max="5876" width="11.42578125" style="473"/>
    <col min="5877" max="5877" width="8.5703125" style="473" customWidth="1"/>
    <col min="5878" max="5878" width="48" style="473" customWidth="1"/>
    <col min="5879" max="5879" width="18.7109375" style="473" customWidth="1"/>
    <col min="5880" max="5880" width="14.85546875" style="473" customWidth="1"/>
    <col min="5881" max="5882" width="18.7109375" style="473" customWidth="1"/>
    <col min="5883" max="5883" width="15.42578125" style="473" customWidth="1"/>
    <col min="5884" max="5884" width="16.5703125" style="473" customWidth="1"/>
    <col min="5885" max="6132" width="11.42578125" style="473"/>
    <col min="6133" max="6133" width="8.5703125" style="473" customWidth="1"/>
    <col min="6134" max="6134" width="48" style="473" customWidth="1"/>
    <col min="6135" max="6135" width="18.7109375" style="473" customWidth="1"/>
    <col min="6136" max="6136" width="14.85546875" style="473" customWidth="1"/>
    <col min="6137" max="6138" width="18.7109375" style="473" customWidth="1"/>
    <col min="6139" max="6139" width="15.42578125" style="473" customWidth="1"/>
    <col min="6140" max="6140" width="16.5703125" style="473" customWidth="1"/>
    <col min="6141" max="6388" width="11.42578125" style="473"/>
    <col min="6389" max="6389" width="8.5703125" style="473" customWidth="1"/>
    <col min="6390" max="6390" width="48" style="473" customWidth="1"/>
    <col min="6391" max="6391" width="18.7109375" style="473" customWidth="1"/>
    <col min="6392" max="6392" width="14.85546875" style="473" customWidth="1"/>
    <col min="6393" max="6394" width="18.7109375" style="473" customWidth="1"/>
    <col min="6395" max="6395" width="15.42578125" style="473" customWidth="1"/>
    <col min="6396" max="6396" width="16.5703125" style="473" customWidth="1"/>
    <col min="6397" max="6644" width="11.42578125" style="473"/>
    <col min="6645" max="6645" width="8.5703125" style="473" customWidth="1"/>
    <col min="6646" max="6646" width="48" style="473" customWidth="1"/>
    <col min="6647" max="6647" width="18.7109375" style="473" customWidth="1"/>
    <col min="6648" max="6648" width="14.85546875" style="473" customWidth="1"/>
    <col min="6649" max="6650" width="18.7109375" style="473" customWidth="1"/>
    <col min="6651" max="6651" width="15.42578125" style="473" customWidth="1"/>
    <col min="6652" max="6652" width="16.5703125" style="473" customWidth="1"/>
    <col min="6653" max="6900" width="11.42578125" style="473"/>
    <col min="6901" max="6901" width="8.5703125" style="473" customWidth="1"/>
    <col min="6902" max="6902" width="48" style="473" customWidth="1"/>
    <col min="6903" max="6903" width="18.7109375" style="473" customWidth="1"/>
    <col min="6904" max="6904" width="14.85546875" style="473" customWidth="1"/>
    <col min="6905" max="6906" width="18.7109375" style="473" customWidth="1"/>
    <col min="6907" max="6907" width="15.42578125" style="473" customWidth="1"/>
    <col min="6908" max="6908" width="16.5703125" style="473" customWidth="1"/>
    <col min="6909" max="7156" width="11.42578125" style="473"/>
    <col min="7157" max="7157" width="8.5703125" style="473" customWidth="1"/>
    <col min="7158" max="7158" width="48" style="473" customWidth="1"/>
    <col min="7159" max="7159" width="18.7109375" style="473" customWidth="1"/>
    <col min="7160" max="7160" width="14.85546875" style="473" customWidth="1"/>
    <col min="7161" max="7162" width="18.7109375" style="473" customWidth="1"/>
    <col min="7163" max="7163" width="15.42578125" style="473" customWidth="1"/>
    <col min="7164" max="7164" width="16.5703125" style="473" customWidth="1"/>
    <col min="7165" max="7412" width="11.42578125" style="473"/>
    <col min="7413" max="7413" width="8.5703125" style="473" customWidth="1"/>
    <col min="7414" max="7414" width="48" style="473" customWidth="1"/>
    <col min="7415" max="7415" width="18.7109375" style="473" customWidth="1"/>
    <col min="7416" max="7416" width="14.85546875" style="473" customWidth="1"/>
    <col min="7417" max="7418" width="18.7109375" style="473" customWidth="1"/>
    <col min="7419" max="7419" width="15.42578125" style="473" customWidth="1"/>
    <col min="7420" max="7420" width="16.5703125" style="473" customWidth="1"/>
    <col min="7421" max="7668" width="11.42578125" style="473"/>
    <col min="7669" max="7669" width="8.5703125" style="473" customWidth="1"/>
    <col min="7670" max="7670" width="48" style="473" customWidth="1"/>
    <col min="7671" max="7671" width="18.7109375" style="473" customWidth="1"/>
    <col min="7672" max="7672" width="14.85546875" style="473" customWidth="1"/>
    <col min="7673" max="7674" width="18.7109375" style="473" customWidth="1"/>
    <col min="7675" max="7675" width="15.42578125" style="473" customWidth="1"/>
    <col min="7676" max="7676" width="16.5703125" style="473" customWidth="1"/>
    <col min="7677" max="7924" width="11.42578125" style="473"/>
    <col min="7925" max="7925" width="8.5703125" style="473" customWidth="1"/>
    <col min="7926" max="7926" width="48" style="473" customWidth="1"/>
    <col min="7927" max="7927" width="18.7109375" style="473" customWidth="1"/>
    <col min="7928" max="7928" width="14.85546875" style="473" customWidth="1"/>
    <col min="7929" max="7930" width="18.7109375" style="473" customWidth="1"/>
    <col min="7931" max="7931" width="15.42578125" style="473" customWidth="1"/>
    <col min="7932" max="7932" width="16.5703125" style="473" customWidth="1"/>
    <col min="7933" max="8180" width="11.42578125" style="473"/>
    <col min="8181" max="8181" width="8.5703125" style="473" customWidth="1"/>
    <col min="8182" max="8182" width="48" style="473" customWidth="1"/>
    <col min="8183" max="8183" width="18.7109375" style="473" customWidth="1"/>
    <col min="8184" max="8184" width="14.85546875" style="473" customWidth="1"/>
    <col min="8185" max="8186" width="18.7109375" style="473" customWidth="1"/>
    <col min="8187" max="8187" width="15.42578125" style="473" customWidth="1"/>
    <col min="8188" max="8188" width="16.5703125" style="473" customWidth="1"/>
    <col min="8189" max="8436" width="11.42578125" style="473"/>
    <col min="8437" max="8437" width="8.5703125" style="473" customWidth="1"/>
    <col min="8438" max="8438" width="48" style="473" customWidth="1"/>
    <col min="8439" max="8439" width="18.7109375" style="473" customWidth="1"/>
    <col min="8440" max="8440" width="14.85546875" style="473" customWidth="1"/>
    <col min="8441" max="8442" width="18.7109375" style="473" customWidth="1"/>
    <col min="8443" max="8443" width="15.42578125" style="473" customWidth="1"/>
    <col min="8444" max="8444" width="16.5703125" style="473" customWidth="1"/>
    <col min="8445" max="8692" width="11.42578125" style="473"/>
    <col min="8693" max="8693" width="8.5703125" style="473" customWidth="1"/>
    <col min="8694" max="8694" width="48" style="473" customWidth="1"/>
    <col min="8695" max="8695" width="18.7109375" style="473" customWidth="1"/>
    <col min="8696" max="8696" width="14.85546875" style="473" customWidth="1"/>
    <col min="8697" max="8698" width="18.7109375" style="473" customWidth="1"/>
    <col min="8699" max="8699" width="15.42578125" style="473" customWidth="1"/>
    <col min="8700" max="8700" width="16.5703125" style="473" customWidth="1"/>
    <col min="8701" max="8948" width="11.42578125" style="473"/>
    <col min="8949" max="8949" width="8.5703125" style="473" customWidth="1"/>
    <col min="8950" max="8950" width="48" style="473" customWidth="1"/>
    <col min="8951" max="8951" width="18.7109375" style="473" customWidth="1"/>
    <col min="8952" max="8952" width="14.85546875" style="473" customWidth="1"/>
    <col min="8953" max="8954" width="18.7109375" style="473" customWidth="1"/>
    <col min="8955" max="8955" width="15.42578125" style="473" customWidth="1"/>
    <col min="8956" max="8956" width="16.5703125" style="473" customWidth="1"/>
    <col min="8957" max="9204" width="11.42578125" style="473"/>
    <col min="9205" max="9205" width="8.5703125" style="473" customWidth="1"/>
    <col min="9206" max="9206" width="48" style="473" customWidth="1"/>
    <col min="9207" max="9207" width="18.7109375" style="473" customWidth="1"/>
    <col min="9208" max="9208" width="14.85546875" style="473" customWidth="1"/>
    <col min="9209" max="9210" width="18.7109375" style="473" customWidth="1"/>
    <col min="9211" max="9211" width="15.42578125" style="473" customWidth="1"/>
    <col min="9212" max="9212" width="16.5703125" style="473" customWidth="1"/>
    <col min="9213" max="9460" width="11.42578125" style="473"/>
    <col min="9461" max="9461" width="8.5703125" style="473" customWidth="1"/>
    <col min="9462" max="9462" width="48" style="473" customWidth="1"/>
    <col min="9463" max="9463" width="18.7109375" style="473" customWidth="1"/>
    <col min="9464" max="9464" width="14.85546875" style="473" customWidth="1"/>
    <col min="9465" max="9466" width="18.7109375" style="473" customWidth="1"/>
    <col min="9467" max="9467" width="15.42578125" style="473" customWidth="1"/>
    <col min="9468" max="9468" width="16.5703125" style="473" customWidth="1"/>
    <col min="9469" max="9716" width="11.42578125" style="473"/>
    <col min="9717" max="9717" width="8.5703125" style="473" customWidth="1"/>
    <col min="9718" max="9718" width="48" style="473" customWidth="1"/>
    <col min="9719" max="9719" width="18.7109375" style="473" customWidth="1"/>
    <col min="9720" max="9720" width="14.85546875" style="473" customWidth="1"/>
    <col min="9721" max="9722" width="18.7109375" style="473" customWidth="1"/>
    <col min="9723" max="9723" width="15.42578125" style="473" customWidth="1"/>
    <col min="9724" max="9724" width="16.5703125" style="473" customWidth="1"/>
    <col min="9725" max="9972" width="11.42578125" style="473"/>
    <col min="9973" max="9973" width="8.5703125" style="473" customWidth="1"/>
    <col min="9974" max="9974" width="48" style="473" customWidth="1"/>
    <col min="9975" max="9975" width="18.7109375" style="473" customWidth="1"/>
    <col min="9976" max="9976" width="14.85546875" style="473" customWidth="1"/>
    <col min="9977" max="9978" width="18.7109375" style="473" customWidth="1"/>
    <col min="9979" max="9979" width="15.42578125" style="473" customWidth="1"/>
    <col min="9980" max="9980" width="16.5703125" style="473" customWidth="1"/>
    <col min="9981" max="10228" width="11.42578125" style="473"/>
    <col min="10229" max="10229" width="8.5703125" style="473" customWidth="1"/>
    <col min="10230" max="10230" width="48" style="473" customWidth="1"/>
    <col min="10231" max="10231" width="18.7109375" style="473" customWidth="1"/>
    <col min="10232" max="10232" width="14.85546875" style="473" customWidth="1"/>
    <col min="10233" max="10234" width="18.7109375" style="473" customWidth="1"/>
    <col min="10235" max="10235" width="15.42578125" style="473" customWidth="1"/>
    <col min="10236" max="10236" width="16.5703125" style="473" customWidth="1"/>
    <col min="10237" max="10484" width="11.42578125" style="473"/>
    <col min="10485" max="10485" width="8.5703125" style="473" customWidth="1"/>
    <col min="10486" max="10486" width="48" style="473" customWidth="1"/>
    <col min="10487" max="10487" width="18.7109375" style="473" customWidth="1"/>
    <col min="10488" max="10488" width="14.85546875" style="473" customWidth="1"/>
    <col min="10489" max="10490" width="18.7109375" style="473" customWidth="1"/>
    <col min="10491" max="10491" width="15.42578125" style="473" customWidth="1"/>
    <col min="10492" max="10492" width="16.5703125" style="473" customWidth="1"/>
    <col min="10493" max="10740" width="11.42578125" style="473"/>
    <col min="10741" max="10741" width="8.5703125" style="473" customWidth="1"/>
    <col min="10742" max="10742" width="48" style="473" customWidth="1"/>
    <col min="10743" max="10743" width="18.7109375" style="473" customWidth="1"/>
    <col min="10744" max="10744" width="14.85546875" style="473" customWidth="1"/>
    <col min="10745" max="10746" width="18.7109375" style="473" customWidth="1"/>
    <col min="10747" max="10747" width="15.42578125" style="473" customWidth="1"/>
    <col min="10748" max="10748" width="16.5703125" style="473" customWidth="1"/>
    <col min="10749" max="10996" width="11.42578125" style="473"/>
    <col min="10997" max="10997" width="8.5703125" style="473" customWidth="1"/>
    <col min="10998" max="10998" width="48" style="473" customWidth="1"/>
    <col min="10999" max="10999" width="18.7109375" style="473" customWidth="1"/>
    <col min="11000" max="11000" width="14.85546875" style="473" customWidth="1"/>
    <col min="11001" max="11002" width="18.7109375" style="473" customWidth="1"/>
    <col min="11003" max="11003" width="15.42578125" style="473" customWidth="1"/>
    <col min="11004" max="11004" width="16.5703125" style="473" customWidth="1"/>
    <col min="11005" max="11252" width="11.42578125" style="473"/>
    <col min="11253" max="11253" width="8.5703125" style="473" customWidth="1"/>
    <col min="11254" max="11254" width="48" style="473" customWidth="1"/>
    <col min="11255" max="11255" width="18.7109375" style="473" customWidth="1"/>
    <col min="11256" max="11256" width="14.85546875" style="473" customWidth="1"/>
    <col min="11257" max="11258" width="18.7109375" style="473" customWidth="1"/>
    <col min="11259" max="11259" width="15.42578125" style="473" customWidth="1"/>
    <col min="11260" max="11260" width="16.5703125" style="473" customWidth="1"/>
    <col min="11261" max="11508" width="11.42578125" style="473"/>
    <col min="11509" max="11509" width="8.5703125" style="473" customWidth="1"/>
    <col min="11510" max="11510" width="48" style="473" customWidth="1"/>
    <col min="11511" max="11511" width="18.7109375" style="473" customWidth="1"/>
    <col min="11512" max="11512" width="14.85546875" style="473" customWidth="1"/>
    <col min="11513" max="11514" width="18.7109375" style="473" customWidth="1"/>
    <col min="11515" max="11515" width="15.42578125" style="473" customWidth="1"/>
    <col min="11516" max="11516" width="16.5703125" style="473" customWidth="1"/>
    <col min="11517" max="11764" width="11.42578125" style="473"/>
    <col min="11765" max="11765" width="8.5703125" style="473" customWidth="1"/>
    <col min="11766" max="11766" width="48" style="473" customWidth="1"/>
    <col min="11767" max="11767" width="18.7109375" style="473" customWidth="1"/>
    <col min="11768" max="11768" width="14.85546875" style="473" customWidth="1"/>
    <col min="11769" max="11770" width="18.7109375" style="473" customWidth="1"/>
    <col min="11771" max="11771" width="15.42578125" style="473" customWidth="1"/>
    <col min="11772" max="11772" width="16.5703125" style="473" customWidth="1"/>
    <col min="11773" max="12020" width="11.42578125" style="473"/>
    <col min="12021" max="12021" width="8.5703125" style="473" customWidth="1"/>
    <col min="12022" max="12022" width="48" style="473" customWidth="1"/>
    <col min="12023" max="12023" width="18.7109375" style="473" customWidth="1"/>
    <col min="12024" max="12024" width="14.85546875" style="473" customWidth="1"/>
    <col min="12025" max="12026" width="18.7109375" style="473" customWidth="1"/>
    <col min="12027" max="12027" width="15.42578125" style="473" customWidth="1"/>
    <col min="12028" max="12028" width="16.5703125" style="473" customWidth="1"/>
    <col min="12029" max="12276" width="11.42578125" style="473"/>
    <col min="12277" max="12277" width="8.5703125" style="473" customWidth="1"/>
    <col min="12278" max="12278" width="48" style="473" customWidth="1"/>
    <col min="12279" max="12279" width="18.7109375" style="473" customWidth="1"/>
    <col min="12280" max="12280" width="14.85546875" style="473" customWidth="1"/>
    <col min="12281" max="12282" width="18.7109375" style="473" customWidth="1"/>
    <col min="12283" max="12283" width="15.42578125" style="473" customWidth="1"/>
    <col min="12284" max="12284" width="16.5703125" style="473" customWidth="1"/>
    <col min="12285" max="12532" width="11.42578125" style="473"/>
    <col min="12533" max="12533" width="8.5703125" style="473" customWidth="1"/>
    <col min="12534" max="12534" width="48" style="473" customWidth="1"/>
    <col min="12535" max="12535" width="18.7109375" style="473" customWidth="1"/>
    <col min="12536" max="12536" width="14.85546875" style="473" customWidth="1"/>
    <col min="12537" max="12538" width="18.7109375" style="473" customWidth="1"/>
    <col min="12539" max="12539" width="15.42578125" style="473" customWidth="1"/>
    <col min="12540" max="12540" width="16.5703125" style="473" customWidth="1"/>
    <col min="12541" max="12788" width="11.42578125" style="473"/>
    <col min="12789" max="12789" width="8.5703125" style="473" customWidth="1"/>
    <col min="12790" max="12790" width="48" style="473" customWidth="1"/>
    <col min="12791" max="12791" width="18.7109375" style="473" customWidth="1"/>
    <col min="12792" max="12792" width="14.85546875" style="473" customWidth="1"/>
    <col min="12793" max="12794" width="18.7109375" style="473" customWidth="1"/>
    <col min="12795" max="12795" width="15.42578125" style="473" customWidth="1"/>
    <col min="12796" max="12796" width="16.5703125" style="473" customWidth="1"/>
    <col min="12797" max="13044" width="11.42578125" style="473"/>
    <col min="13045" max="13045" width="8.5703125" style="473" customWidth="1"/>
    <col min="13046" max="13046" width="48" style="473" customWidth="1"/>
    <col min="13047" max="13047" width="18.7109375" style="473" customWidth="1"/>
    <col min="13048" max="13048" width="14.85546875" style="473" customWidth="1"/>
    <col min="13049" max="13050" width="18.7109375" style="473" customWidth="1"/>
    <col min="13051" max="13051" width="15.42578125" style="473" customWidth="1"/>
    <col min="13052" max="13052" width="16.5703125" style="473" customWidth="1"/>
    <col min="13053" max="13300" width="11.42578125" style="473"/>
    <col min="13301" max="13301" width="8.5703125" style="473" customWidth="1"/>
    <col min="13302" max="13302" width="48" style="473" customWidth="1"/>
    <col min="13303" max="13303" width="18.7109375" style="473" customWidth="1"/>
    <col min="13304" max="13304" width="14.85546875" style="473" customWidth="1"/>
    <col min="13305" max="13306" width="18.7109375" style="473" customWidth="1"/>
    <col min="13307" max="13307" width="15.42578125" style="473" customWidth="1"/>
    <col min="13308" max="13308" width="16.5703125" style="473" customWidth="1"/>
    <col min="13309" max="13556" width="11.42578125" style="473"/>
    <col min="13557" max="13557" width="8.5703125" style="473" customWidth="1"/>
    <col min="13558" max="13558" width="48" style="473" customWidth="1"/>
    <col min="13559" max="13559" width="18.7109375" style="473" customWidth="1"/>
    <col min="13560" max="13560" width="14.85546875" style="473" customWidth="1"/>
    <col min="13561" max="13562" width="18.7109375" style="473" customWidth="1"/>
    <col min="13563" max="13563" width="15.42578125" style="473" customWidth="1"/>
    <col min="13564" max="13564" width="16.5703125" style="473" customWidth="1"/>
    <col min="13565" max="13812" width="11.42578125" style="473"/>
    <col min="13813" max="13813" width="8.5703125" style="473" customWidth="1"/>
    <col min="13814" max="13814" width="48" style="473" customWidth="1"/>
    <col min="13815" max="13815" width="18.7109375" style="473" customWidth="1"/>
    <col min="13816" max="13816" width="14.85546875" style="473" customWidth="1"/>
    <col min="13817" max="13818" width="18.7109375" style="473" customWidth="1"/>
    <col min="13819" max="13819" width="15.42578125" style="473" customWidth="1"/>
    <col min="13820" max="13820" width="16.5703125" style="473" customWidth="1"/>
    <col min="13821" max="14068" width="11.42578125" style="473"/>
    <col min="14069" max="14069" width="8.5703125" style="473" customWidth="1"/>
    <col min="14070" max="14070" width="48" style="473" customWidth="1"/>
    <col min="14071" max="14071" width="18.7109375" style="473" customWidth="1"/>
    <col min="14072" max="14072" width="14.85546875" style="473" customWidth="1"/>
    <col min="14073" max="14074" width="18.7109375" style="473" customWidth="1"/>
    <col min="14075" max="14075" width="15.42578125" style="473" customWidth="1"/>
    <col min="14076" max="14076" width="16.5703125" style="473" customWidth="1"/>
    <col min="14077" max="14324" width="11.42578125" style="473"/>
    <col min="14325" max="14325" width="8.5703125" style="473" customWidth="1"/>
    <col min="14326" max="14326" width="48" style="473" customWidth="1"/>
    <col min="14327" max="14327" width="18.7109375" style="473" customWidth="1"/>
    <col min="14328" max="14328" width="14.85546875" style="473" customWidth="1"/>
    <col min="14329" max="14330" width="18.7109375" style="473" customWidth="1"/>
    <col min="14331" max="14331" width="15.42578125" style="473" customWidth="1"/>
    <col min="14332" max="14332" width="16.5703125" style="473" customWidth="1"/>
    <col min="14333" max="14580" width="11.42578125" style="473"/>
    <col min="14581" max="14581" width="8.5703125" style="473" customWidth="1"/>
    <col min="14582" max="14582" width="48" style="473" customWidth="1"/>
    <col min="14583" max="14583" width="18.7109375" style="473" customWidth="1"/>
    <col min="14584" max="14584" width="14.85546875" style="473" customWidth="1"/>
    <col min="14585" max="14586" width="18.7109375" style="473" customWidth="1"/>
    <col min="14587" max="14587" width="15.42578125" style="473" customWidth="1"/>
    <col min="14588" max="14588" width="16.5703125" style="473" customWidth="1"/>
    <col min="14589" max="14836" width="11.42578125" style="473"/>
    <col min="14837" max="14837" width="8.5703125" style="473" customWidth="1"/>
    <col min="14838" max="14838" width="48" style="473" customWidth="1"/>
    <col min="14839" max="14839" width="18.7109375" style="473" customWidth="1"/>
    <col min="14840" max="14840" width="14.85546875" style="473" customWidth="1"/>
    <col min="14841" max="14842" width="18.7109375" style="473" customWidth="1"/>
    <col min="14843" max="14843" width="15.42578125" style="473" customWidth="1"/>
    <col min="14844" max="14844" width="16.5703125" style="473" customWidth="1"/>
    <col min="14845" max="15092" width="11.42578125" style="473"/>
    <col min="15093" max="15093" width="8.5703125" style="473" customWidth="1"/>
    <col min="15094" max="15094" width="48" style="473" customWidth="1"/>
    <col min="15095" max="15095" width="18.7109375" style="473" customWidth="1"/>
    <col min="15096" max="15096" width="14.85546875" style="473" customWidth="1"/>
    <col min="15097" max="15098" width="18.7109375" style="473" customWidth="1"/>
    <col min="15099" max="15099" width="15.42578125" style="473" customWidth="1"/>
    <col min="15100" max="15100" width="16.5703125" style="473" customWidth="1"/>
    <col min="15101" max="15348" width="11.42578125" style="473"/>
    <col min="15349" max="15349" width="8.5703125" style="473" customWidth="1"/>
    <col min="15350" max="15350" width="48" style="473" customWidth="1"/>
    <col min="15351" max="15351" width="18.7109375" style="473" customWidth="1"/>
    <col min="15352" max="15352" width="14.85546875" style="473" customWidth="1"/>
    <col min="15353" max="15354" width="18.7109375" style="473" customWidth="1"/>
    <col min="15355" max="15355" width="15.42578125" style="473" customWidth="1"/>
    <col min="15356" max="15356" width="16.5703125" style="473" customWidth="1"/>
    <col min="15357" max="15604" width="11.42578125" style="473"/>
    <col min="15605" max="15605" width="8.5703125" style="473" customWidth="1"/>
    <col min="15606" max="15606" width="48" style="473" customWidth="1"/>
    <col min="15607" max="15607" width="18.7109375" style="473" customWidth="1"/>
    <col min="15608" max="15608" width="14.85546875" style="473" customWidth="1"/>
    <col min="15609" max="15610" width="18.7109375" style="473" customWidth="1"/>
    <col min="15611" max="15611" width="15.42578125" style="473" customWidth="1"/>
    <col min="15612" max="15612" width="16.5703125" style="473" customWidth="1"/>
    <col min="15613" max="15860" width="11.42578125" style="473"/>
    <col min="15861" max="15861" width="8.5703125" style="473" customWidth="1"/>
    <col min="15862" max="15862" width="48" style="473" customWidth="1"/>
    <col min="15863" max="15863" width="18.7109375" style="473" customWidth="1"/>
    <col min="15864" max="15864" width="14.85546875" style="473" customWidth="1"/>
    <col min="15865" max="15866" width="18.7109375" style="473" customWidth="1"/>
    <col min="15867" max="15867" width="15.42578125" style="473" customWidth="1"/>
    <col min="15868" max="15868" width="16.5703125" style="473" customWidth="1"/>
    <col min="15869" max="16116" width="11.42578125" style="473"/>
    <col min="16117" max="16117" width="8.5703125" style="473" customWidth="1"/>
    <col min="16118" max="16118" width="48" style="473" customWidth="1"/>
    <col min="16119" max="16119" width="18.7109375" style="473" customWidth="1"/>
    <col min="16120" max="16120" width="14.85546875" style="473" customWidth="1"/>
    <col min="16121" max="16122" width="18.7109375" style="473" customWidth="1"/>
    <col min="16123" max="16123" width="15.42578125" style="473" customWidth="1"/>
    <col min="16124" max="16124" width="16.5703125" style="473" customWidth="1"/>
    <col min="16125" max="16384" width="11.42578125" style="473"/>
  </cols>
  <sheetData>
    <row r="1" spans="1:10" ht="23.25" customHeight="1">
      <c r="A1" s="724" t="str">
        <f>'[5]Schedule -5'!A1:E1</f>
        <v>NEPAL ELECTRICITY AUTHORITY</v>
      </c>
      <c r="B1" s="724"/>
      <c r="C1" s="724"/>
      <c r="D1" s="724"/>
      <c r="E1" s="724"/>
      <c r="F1" s="724"/>
      <c r="G1" s="724"/>
      <c r="H1" s="724"/>
      <c r="I1" s="724"/>
      <c r="J1" s="601"/>
    </row>
    <row r="2" spans="1:10" ht="15.75" customHeight="1">
      <c r="A2" s="787" t="str">
        <f>'[5]Schedule -5'!A2:E2</f>
        <v>PROJECT MANAGEMENT DIRECTORATE</v>
      </c>
      <c r="B2" s="787"/>
      <c r="C2" s="787"/>
      <c r="D2" s="787"/>
      <c r="E2" s="787"/>
      <c r="F2" s="787"/>
      <c r="G2" s="787"/>
      <c r="H2" s="787"/>
      <c r="I2" s="787"/>
      <c r="J2" s="601"/>
    </row>
    <row r="3" spans="1:10" ht="15.75" customHeight="1">
      <c r="A3" s="788" t="str">
        <f>'NBSS Sch 1'!A3:I3</f>
        <v>New Butwal and Kushma Substation Expansion Project</v>
      </c>
      <c r="B3" s="788"/>
      <c r="C3" s="788"/>
      <c r="D3" s="788"/>
      <c r="E3" s="788"/>
      <c r="F3" s="788"/>
      <c r="G3" s="788"/>
      <c r="H3" s="788"/>
      <c r="I3" s="788"/>
      <c r="J3" s="602"/>
    </row>
    <row r="4" spans="1:10">
      <c r="A4" s="603"/>
      <c r="B4" s="603"/>
      <c r="C4" s="603"/>
      <c r="D4" s="603"/>
      <c r="E4" s="603"/>
      <c r="F4" s="603"/>
      <c r="G4" s="603"/>
      <c r="H4" s="603"/>
      <c r="I4" s="603"/>
      <c r="J4" s="602"/>
    </row>
    <row r="5" spans="1:10" ht="16.5" customHeight="1">
      <c r="A5" s="604"/>
      <c r="B5" s="605"/>
      <c r="C5" s="544"/>
      <c r="D5" s="544"/>
      <c r="E5" s="544"/>
      <c r="F5" s="606"/>
      <c r="G5" s="544"/>
      <c r="H5" s="606"/>
      <c r="I5" s="606"/>
      <c r="J5" s="606"/>
    </row>
    <row r="6" spans="1:10" ht="28.5" customHeight="1">
      <c r="A6" s="789" t="str">
        <f>'NBSS Sch-4(d)'!A4:F4</f>
        <v>OCB No.: PMD/ETDSP/NBKSEP-081/82-01:Design, Supply, Installation and Commissioning of transformer &amp; bays (220 Kv, 132kV, 33kV &amp; 11kV) for the Expansion of New Butwal &amp; Kushma Substation</v>
      </c>
      <c r="B6" s="790"/>
      <c r="C6" s="790"/>
      <c r="D6" s="790"/>
      <c r="E6" s="790"/>
      <c r="F6" s="790"/>
      <c r="G6" s="790"/>
      <c r="H6" s="790"/>
      <c r="I6" s="790"/>
      <c r="J6" s="606"/>
    </row>
    <row r="7" spans="1:10" ht="26.25" customHeight="1">
      <c r="A7" s="435" t="s">
        <v>199</v>
      </c>
      <c r="B7" s="607"/>
      <c r="C7" s="607"/>
      <c r="D7" s="607"/>
      <c r="E7" s="607"/>
      <c r="F7" s="607"/>
      <c r="G7" s="607"/>
      <c r="H7" s="607"/>
      <c r="I7" s="607"/>
      <c r="J7" s="608"/>
    </row>
    <row r="8" spans="1:10" ht="25.5">
      <c r="A8" s="609" t="s">
        <v>62</v>
      </c>
      <c r="B8" s="609" t="s">
        <v>200</v>
      </c>
      <c r="C8" s="609" t="s">
        <v>201</v>
      </c>
      <c r="D8" s="610" t="s">
        <v>202</v>
      </c>
      <c r="E8" s="609" t="s">
        <v>203</v>
      </c>
      <c r="F8" s="609" t="s">
        <v>204</v>
      </c>
      <c r="G8" s="610" t="s">
        <v>2</v>
      </c>
      <c r="H8" s="609" t="s">
        <v>205</v>
      </c>
      <c r="I8" s="611" t="s">
        <v>63</v>
      </c>
    </row>
    <row r="9" spans="1:10" ht="156.75" customHeight="1">
      <c r="A9" s="609"/>
      <c r="B9" s="612"/>
      <c r="C9" s="612"/>
      <c r="D9" s="609"/>
      <c r="E9" s="609"/>
      <c r="F9" s="609"/>
      <c r="G9" s="609"/>
      <c r="H9" s="612"/>
      <c r="I9" s="613"/>
    </row>
    <row r="10" spans="1:10">
      <c r="A10" s="614"/>
      <c r="B10" s="614"/>
      <c r="C10" s="614"/>
      <c r="D10" s="614"/>
      <c r="E10" s="615"/>
      <c r="F10" s="615"/>
    </row>
    <row r="11" spans="1:10">
      <c r="A11" s="430" t="s">
        <v>143</v>
      </c>
      <c r="B11" s="616"/>
      <c r="C11" s="617"/>
      <c r="D11" s="617"/>
      <c r="E11" s="618"/>
      <c r="F11" s="617"/>
      <c r="G11" s="617" t="s">
        <v>194</v>
      </c>
      <c r="H11" s="619"/>
      <c r="I11" s="619"/>
    </row>
    <row r="12" spans="1:10">
      <c r="A12" s="430" t="s">
        <v>3</v>
      </c>
      <c r="B12" s="430"/>
      <c r="C12" s="617"/>
      <c r="D12" s="617"/>
      <c r="E12" s="618"/>
      <c r="F12" s="617"/>
      <c r="G12" s="617" t="s">
        <v>196</v>
      </c>
      <c r="H12" s="619"/>
      <c r="I12" s="619"/>
    </row>
    <row r="13" spans="1:10">
      <c r="A13" s="617"/>
      <c r="B13" s="617"/>
      <c r="C13" s="617"/>
      <c r="D13" s="617"/>
      <c r="E13" s="618"/>
      <c r="F13" s="617"/>
      <c r="G13" s="617" t="s">
        <v>197</v>
      </c>
      <c r="H13" s="619"/>
      <c r="I13" s="619"/>
    </row>
    <row r="14" spans="1:10">
      <c r="A14" s="617"/>
      <c r="B14" s="617"/>
      <c r="C14" s="617"/>
      <c r="D14" s="617"/>
      <c r="E14" s="618"/>
      <c r="F14" s="617"/>
      <c r="G14" s="617" t="s">
        <v>198</v>
      </c>
      <c r="H14" s="619"/>
      <c r="I14" s="619"/>
    </row>
  </sheetData>
  <mergeCells count="4">
    <mergeCell ref="A1:I1"/>
    <mergeCell ref="A2:I2"/>
    <mergeCell ref="A3:I3"/>
    <mergeCell ref="A6:I6"/>
  </mergeCells>
  <printOptions horizontalCentered="1"/>
  <pageMargins left="0.2" right="0.2" top="0.5" bottom="0.6" header="0.1" footer="0.1"/>
  <pageSetup paperSize="9" scale="95" orientation="landscape" r:id="rId1"/>
  <headerFooter>
    <oddHeader>&amp;LExpansion of New Butwal and Kushma Susbtation&amp;RSchedule 6:Page&amp;P of &amp;N</oddHeader>
    <oddFooter>&amp;L&amp;G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A6EE9"/>
  </sheetPr>
  <dimension ref="A1:AT29"/>
  <sheetViews>
    <sheetView showZeros="0" view="pageLayout" topLeftCell="A7" zoomScaleNormal="100" zoomScaleSheetLayoutView="87" workbookViewId="0">
      <selection activeCell="H26" sqref="H26"/>
    </sheetView>
  </sheetViews>
  <sheetFormatPr defaultColWidth="9.140625" defaultRowHeight="15"/>
  <cols>
    <col min="1" max="1" width="9.85546875" style="44" customWidth="1"/>
    <col min="2" max="2" width="38.140625" style="45" customWidth="1"/>
    <col min="3" max="3" width="10" style="18" customWidth="1"/>
    <col min="4" max="4" width="8.85546875" style="18" customWidth="1"/>
    <col min="5" max="5" width="10.85546875" style="46" customWidth="1"/>
    <col min="6" max="6" width="18.42578125" style="18" customWidth="1"/>
    <col min="7" max="7" width="11" style="18" customWidth="1"/>
    <col min="8" max="8" width="14.7109375" style="18" customWidth="1"/>
    <col min="9" max="9" width="21.28515625" style="18" customWidth="1"/>
    <col min="10" max="10" width="16.140625" style="18" customWidth="1"/>
    <col min="11" max="11" width="7.140625" style="18" customWidth="1"/>
    <col min="12" max="12" width="6.85546875" style="18" customWidth="1"/>
    <col min="13" max="13" width="11.28515625" style="18" customWidth="1"/>
    <col min="14" max="15" width="6.5703125" style="18" customWidth="1"/>
    <col min="16" max="16" width="7.42578125" style="18" customWidth="1"/>
    <col min="17" max="17" width="7.140625" style="18" customWidth="1"/>
    <col min="18" max="22" width="9.140625" style="18" customWidth="1"/>
    <col min="23" max="256" width="9.140625" style="18"/>
    <col min="257" max="257" width="9.85546875" style="18" customWidth="1"/>
    <col min="258" max="258" width="68.140625" style="18" customWidth="1"/>
    <col min="259" max="259" width="11.7109375" style="18" customWidth="1"/>
    <col min="260" max="260" width="11.42578125" style="18" customWidth="1"/>
    <col min="261" max="261" width="9.28515625" style="18" customWidth="1"/>
    <col min="262" max="262" width="12.5703125" style="18" customWidth="1"/>
    <col min="263" max="263" width="12.28515625" style="18" customWidth="1"/>
    <col min="264" max="264" width="17.140625" style="18" customWidth="1"/>
    <col min="265" max="265" width="19.28515625" style="18" customWidth="1"/>
    <col min="266" max="266" width="16.42578125" style="18" customWidth="1"/>
    <col min="267" max="267" width="7.140625" style="18" customWidth="1"/>
    <col min="268" max="268" width="6.85546875" style="18" customWidth="1"/>
    <col min="269" max="269" width="11.28515625" style="18" customWidth="1"/>
    <col min="270" max="271" width="6.5703125" style="18" customWidth="1"/>
    <col min="272" max="272" width="7.42578125" style="18" customWidth="1"/>
    <col min="273" max="273" width="7.140625" style="18" customWidth="1"/>
    <col min="274" max="278" width="9.140625" style="18" customWidth="1"/>
    <col min="279" max="512" width="9.140625" style="18"/>
    <col min="513" max="513" width="9.85546875" style="18" customWidth="1"/>
    <col min="514" max="514" width="68.140625" style="18" customWidth="1"/>
    <col min="515" max="515" width="11.7109375" style="18" customWidth="1"/>
    <col min="516" max="516" width="11.42578125" style="18" customWidth="1"/>
    <col min="517" max="517" width="9.28515625" style="18" customWidth="1"/>
    <col min="518" max="518" width="12.5703125" style="18" customWidth="1"/>
    <col min="519" max="519" width="12.28515625" style="18" customWidth="1"/>
    <col min="520" max="520" width="17.140625" style="18" customWidth="1"/>
    <col min="521" max="521" width="19.28515625" style="18" customWidth="1"/>
    <col min="522" max="522" width="16.42578125" style="18" customWidth="1"/>
    <col min="523" max="523" width="7.140625" style="18" customWidth="1"/>
    <col min="524" max="524" width="6.85546875" style="18" customWidth="1"/>
    <col min="525" max="525" width="11.28515625" style="18" customWidth="1"/>
    <col min="526" max="527" width="6.5703125" style="18" customWidth="1"/>
    <col min="528" max="528" width="7.42578125" style="18" customWidth="1"/>
    <col min="529" max="529" width="7.140625" style="18" customWidth="1"/>
    <col min="530" max="534" width="9.140625" style="18" customWidth="1"/>
    <col min="535" max="768" width="9.140625" style="18"/>
    <col min="769" max="769" width="9.85546875" style="18" customWidth="1"/>
    <col min="770" max="770" width="68.140625" style="18" customWidth="1"/>
    <col min="771" max="771" width="11.7109375" style="18" customWidth="1"/>
    <col min="772" max="772" width="11.42578125" style="18" customWidth="1"/>
    <col min="773" max="773" width="9.28515625" style="18" customWidth="1"/>
    <col min="774" max="774" width="12.5703125" style="18" customWidth="1"/>
    <col min="775" max="775" width="12.28515625" style="18" customWidth="1"/>
    <col min="776" max="776" width="17.140625" style="18" customWidth="1"/>
    <col min="777" max="777" width="19.28515625" style="18" customWidth="1"/>
    <col min="778" max="778" width="16.42578125" style="18" customWidth="1"/>
    <col min="779" max="779" width="7.140625" style="18" customWidth="1"/>
    <col min="780" max="780" width="6.85546875" style="18" customWidth="1"/>
    <col min="781" max="781" width="11.28515625" style="18" customWidth="1"/>
    <col min="782" max="783" width="6.5703125" style="18" customWidth="1"/>
    <col min="784" max="784" width="7.42578125" style="18" customWidth="1"/>
    <col min="785" max="785" width="7.140625" style="18" customWidth="1"/>
    <col min="786" max="790" width="9.140625" style="18" customWidth="1"/>
    <col min="791" max="1024" width="9.140625" style="18"/>
    <col min="1025" max="1025" width="9.85546875" style="18" customWidth="1"/>
    <col min="1026" max="1026" width="68.140625" style="18" customWidth="1"/>
    <col min="1027" max="1027" width="11.7109375" style="18" customWidth="1"/>
    <col min="1028" max="1028" width="11.42578125" style="18" customWidth="1"/>
    <col min="1029" max="1029" width="9.28515625" style="18" customWidth="1"/>
    <col min="1030" max="1030" width="12.5703125" style="18" customWidth="1"/>
    <col min="1031" max="1031" width="12.28515625" style="18" customWidth="1"/>
    <col min="1032" max="1032" width="17.140625" style="18" customWidth="1"/>
    <col min="1033" max="1033" width="19.28515625" style="18" customWidth="1"/>
    <col min="1034" max="1034" width="16.42578125" style="18" customWidth="1"/>
    <col min="1035" max="1035" width="7.140625" style="18" customWidth="1"/>
    <col min="1036" max="1036" width="6.85546875" style="18" customWidth="1"/>
    <col min="1037" max="1037" width="11.28515625" style="18" customWidth="1"/>
    <col min="1038" max="1039" width="6.5703125" style="18" customWidth="1"/>
    <col min="1040" max="1040" width="7.42578125" style="18" customWidth="1"/>
    <col min="1041" max="1041" width="7.140625" style="18" customWidth="1"/>
    <col min="1042" max="1046" width="9.140625" style="18" customWidth="1"/>
    <col min="1047" max="1280" width="9.140625" style="18"/>
    <col min="1281" max="1281" width="9.85546875" style="18" customWidth="1"/>
    <col min="1282" max="1282" width="68.140625" style="18" customWidth="1"/>
    <col min="1283" max="1283" width="11.7109375" style="18" customWidth="1"/>
    <col min="1284" max="1284" width="11.42578125" style="18" customWidth="1"/>
    <col min="1285" max="1285" width="9.28515625" style="18" customWidth="1"/>
    <col min="1286" max="1286" width="12.5703125" style="18" customWidth="1"/>
    <col min="1287" max="1287" width="12.28515625" style="18" customWidth="1"/>
    <col min="1288" max="1288" width="17.140625" style="18" customWidth="1"/>
    <col min="1289" max="1289" width="19.28515625" style="18" customWidth="1"/>
    <col min="1290" max="1290" width="16.42578125" style="18" customWidth="1"/>
    <col min="1291" max="1291" width="7.140625" style="18" customWidth="1"/>
    <col min="1292" max="1292" width="6.85546875" style="18" customWidth="1"/>
    <col min="1293" max="1293" width="11.28515625" style="18" customWidth="1"/>
    <col min="1294" max="1295" width="6.5703125" style="18" customWidth="1"/>
    <col min="1296" max="1296" width="7.42578125" style="18" customWidth="1"/>
    <col min="1297" max="1297" width="7.140625" style="18" customWidth="1"/>
    <col min="1298" max="1302" width="9.140625" style="18" customWidth="1"/>
    <col min="1303" max="1536" width="9.140625" style="18"/>
    <col min="1537" max="1537" width="9.85546875" style="18" customWidth="1"/>
    <col min="1538" max="1538" width="68.140625" style="18" customWidth="1"/>
    <col min="1539" max="1539" width="11.7109375" style="18" customWidth="1"/>
    <col min="1540" max="1540" width="11.42578125" style="18" customWidth="1"/>
    <col min="1541" max="1541" width="9.28515625" style="18" customWidth="1"/>
    <col min="1542" max="1542" width="12.5703125" style="18" customWidth="1"/>
    <col min="1543" max="1543" width="12.28515625" style="18" customWidth="1"/>
    <col min="1544" max="1544" width="17.140625" style="18" customWidth="1"/>
    <col min="1545" max="1545" width="19.28515625" style="18" customWidth="1"/>
    <col min="1546" max="1546" width="16.42578125" style="18" customWidth="1"/>
    <col min="1547" max="1547" width="7.140625" style="18" customWidth="1"/>
    <col min="1548" max="1548" width="6.85546875" style="18" customWidth="1"/>
    <col min="1549" max="1549" width="11.28515625" style="18" customWidth="1"/>
    <col min="1550" max="1551" width="6.5703125" style="18" customWidth="1"/>
    <col min="1552" max="1552" width="7.42578125" style="18" customWidth="1"/>
    <col min="1553" max="1553" width="7.140625" style="18" customWidth="1"/>
    <col min="1554" max="1558" width="9.140625" style="18" customWidth="1"/>
    <col min="1559" max="1792" width="9.140625" style="18"/>
    <col min="1793" max="1793" width="9.85546875" style="18" customWidth="1"/>
    <col min="1794" max="1794" width="68.140625" style="18" customWidth="1"/>
    <col min="1795" max="1795" width="11.7109375" style="18" customWidth="1"/>
    <col min="1796" max="1796" width="11.42578125" style="18" customWidth="1"/>
    <col min="1797" max="1797" width="9.28515625" style="18" customWidth="1"/>
    <col min="1798" max="1798" width="12.5703125" style="18" customWidth="1"/>
    <col min="1799" max="1799" width="12.28515625" style="18" customWidth="1"/>
    <col min="1800" max="1800" width="17.140625" style="18" customWidth="1"/>
    <col min="1801" max="1801" width="19.28515625" style="18" customWidth="1"/>
    <col min="1802" max="1802" width="16.42578125" style="18" customWidth="1"/>
    <col min="1803" max="1803" width="7.140625" style="18" customWidth="1"/>
    <col min="1804" max="1804" width="6.85546875" style="18" customWidth="1"/>
    <col min="1805" max="1805" width="11.28515625" style="18" customWidth="1"/>
    <col min="1806" max="1807" width="6.5703125" style="18" customWidth="1"/>
    <col min="1808" max="1808" width="7.42578125" style="18" customWidth="1"/>
    <col min="1809" max="1809" width="7.140625" style="18" customWidth="1"/>
    <col min="1810" max="1814" width="9.140625" style="18" customWidth="1"/>
    <col min="1815" max="2048" width="9.140625" style="18"/>
    <col min="2049" max="2049" width="9.85546875" style="18" customWidth="1"/>
    <col min="2050" max="2050" width="68.140625" style="18" customWidth="1"/>
    <col min="2051" max="2051" width="11.7109375" style="18" customWidth="1"/>
    <col min="2052" max="2052" width="11.42578125" style="18" customWidth="1"/>
    <col min="2053" max="2053" width="9.28515625" style="18" customWidth="1"/>
    <col min="2054" max="2054" width="12.5703125" style="18" customWidth="1"/>
    <col min="2055" max="2055" width="12.28515625" style="18" customWidth="1"/>
    <col min="2056" max="2056" width="17.140625" style="18" customWidth="1"/>
    <col min="2057" max="2057" width="19.28515625" style="18" customWidth="1"/>
    <col min="2058" max="2058" width="16.42578125" style="18" customWidth="1"/>
    <col min="2059" max="2059" width="7.140625" style="18" customWidth="1"/>
    <col min="2060" max="2060" width="6.85546875" style="18" customWidth="1"/>
    <col min="2061" max="2061" width="11.28515625" style="18" customWidth="1"/>
    <col min="2062" max="2063" width="6.5703125" style="18" customWidth="1"/>
    <col min="2064" max="2064" width="7.42578125" style="18" customWidth="1"/>
    <col min="2065" max="2065" width="7.140625" style="18" customWidth="1"/>
    <col min="2066" max="2070" width="9.140625" style="18" customWidth="1"/>
    <col min="2071" max="2304" width="9.140625" style="18"/>
    <col min="2305" max="2305" width="9.85546875" style="18" customWidth="1"/>
    <col min="2306" max="2306" width="68.140625" style="18" customWidth="1"/>
    <col min="2307" max="2307" width="11.7109375" style="18" customWidth="1"/>
    <col min="2308" max="2308" width="11.42578125" style="18" customWidth="1"/>
    <col min="2309" max="2309" width="9.28515625" style="18" customWidth="1"/>
    <col min="2310" max="2310" width="12.5703125" style="18" customWidth="1"/>
    <col min="2311" max="2311" width="12.28515625" style="18" customWidth="1"/>
    <col min="2312" max="2312" width="17.140625" style="18" customWidth="1"/>
    <col min="2313" max="2313" width="19.28515625" style="18" customWidth="1"/>
    <col min="2314" max="2314" width="16.42578125" style="18" customWidth="1"/>
    <col min="2315" max="2315" width="7.140625" style="18" customWidth="1"/>
    <col min="2316" max="2316" width="6.85546875" style="18" customWidth="1"/>
    <col min="2317" max="2317" width="11.28515625" style="18" customWidth="1"/>
    <col min="2318" max="2319" width="6.5703125" style="18" customWidth="1"/>
    <col min="2320" max="2320" width="7.42578125" style="18" customWidth="1"/>
    <col min="2321" max="2321" width="7.140625" style="18" customWidth="1"/>
    <col min="2322" max="2326" width="9.140625" style="18" customWidth="1"/>
    <col min="2327" max="2560" width="9.140625" style="18"/>
    <col min="2561" max="2561" width="9.85546875" style="18" customWidth="1"/>
    <col min="2562" max="2562" width="68.140625" style="18" customWidth="1"/>
    <col min="2563" max="2563" width="11.7109375" style="18" customWidth="1"/>
    <col min="2564" max="2564" width="11.42578125" style="18" customWidth="1"/>
    <col min="2565" max="2565" width="9.28515625" style="18" customWidth="1"/>
    <col min="2566" max="2566" width="12.5703125" style="18" customWidth="1"/>
    <col min="2567" max="2567" width="12.28515625" style="18" customWidth="1"/>
    <col min="2568" max="2568" width="17.140625" style="18" customWidth="1"/>
    <col min="2569" max="2569" width="19.28515625" style="18" customWidth="1"/>
    <col min="2570" max="2570" width="16.42578125" style="18" customWidth="1"/>
    <col min="2571" max="2571" width="7.140625" style="18" customWidth="1"/>
    <col min="2572" max="2572" width="6.85546875" style="18" customWidth="1"/>
    <col min="2573" max="2573" width="11.28515625" style="18" customWidth="1"/>
    <col min="2574" max="2575" width="6.5703125" style="18" customWidth="1"/>
    <col min="2576" max="2576" width="7.42578125" style="18" customWidth="1"/>
    <col min="2577" max="2577" width="7.140625" style="18" customWidth="1"/>
    <col min="2578" max="2582" width="9.140625" style="18" customWidth="1"/>
    <col min="2583" max="2816" width="9.140625" style="18"/>
    <col min="2817" max="2817" width="9.85546875" style="18" customWidth="1"/>
    <col min="2818" max="2818" width="68.140625" style="18" customWidth="1"/>
    <col min="2819" max="2819" width="11.7109375" style="18" customWidth="1"/>
    <col min="2820" max="2820" width="11.42578125" style="18" customWidth="1"/>
    <col min="2821" max="2821" width="9.28515625" style="18" customWidth="1"/>
    <col min="2822" max="2822" width="12.5703125" style="18" customWidth="1"/>
    <col min="2823" max="2823" width="12.28515625" style="18" customWidth="1"/>
    <col min="2824" max="2824" width="17.140625" style="18" customWidth="1"/>
    <col min="2825" max="2825" width="19.28515625" style="18" customWidth="1"/>
    <col min="2826" max="2826" width="16.42578125" style="18" customWidth="1"/>
    <col min="2827" max="2827" width="7.140625" style="18" customWidth="1"/>
    <col min="2828" max="2828" width="6.85546875" style="18" customWidth="1"/>
    <col min="2829" max="2829" width="11.28515625" style="18" customWidth="1"/>
    <col min="2830" max="2831" width="6.5703125" style="18" customWidth="1"/>
    <col min="2832" max="2832" width="7.42578125" style="18" customWidth="1"/>
    <col min="2833" max="2833" width="7.140625" style="18" customWidth="1"/>
    <col min="2834" max="2838" width="9.140625" style="18" customWidth="1"/>
    <col min="2839" max="3072" width="9.140625" style="18"/>
    <col min="3073" max="3073" width="9.85546875" style="18" customWidth="1"/>
    <col min="3074" max="3074" width="68.140625" style="18" customWidth="1"/>
    <col min="3075" max="3075" width="11.7109375" style="18" customWidth="1"/>
    <col min="3076" max="3076" width="11.42578125" style="18" customWidth="1"/>
    <col min="3077" max="3077" width="9.28515625" style="18" customWidth="1"/>
    <col min="3078" max="3078" width="12.5703125" style="18" customWidth="1"/>
    <col min="3079" max="3079" width="12.28515625" style="18" customWidth="1"/>
    <col min="3080" max="3080" width="17.140625" style="18" customWidth="1"/>
    <col min="3081" max="3081" width="19.28515625" style="18" customWidth="1"/>
    <col min="3082" max="3082" width="16.42578125" style="18" customWidth="1"/>
    <col min="3083" max="3083" width="7.140625" style="18" customWidth="1"/>
    <col min="3084" max="3084" width="6.85546875" style="18" customWidth="1"/>
    <col min="3085" max="3085" width="11.28515625" style="18" customWidth="1"/>
    <col min="3086" max="3087" width="6.5703125" style="18" customWidth="1"/>
    <col min="3088" max="3088" width="7.42578125" style="18" customWidth="1"/>
    <col min="3089" max="3089" width="7.140625" style="18" customWidth="1"/>
    <col min="3090" max="3094" width="9.140625" style="18" customWidth="1"/>
    <col min="3095" max="3328" width="9.140625" style="18"/>
    <col min="3329" max="3329" width="9.85546875" style="18" customWidth="1"/>
    <col min="3330" max="3330" width="68.140625" style="18" customWidth="1"/>
    <col min="3331" max="3331" width="11.7109375" style="18" customWidth="1"/>
    <col min="3332" max="3332" width="11.42578125" style="18" customWidth="1"/>
    <col min="3333" max="3333" width="9.28515625" style="18" customWidth="1"/>
    <col min="3334" max="3334" width="12.5703125" style="18" customWidth="1"/>
    <col min="3335" max="3335" width="12.28515625" style="18" customWidth="1"/>
    <col min="3336" max="3336" width="17.140625" style="18" customWidth="1"/>
    <col min="3337" max="3337" width="19.28515625" style="18" customWidth="1"/>
    <col min="3338" max="3338" width="16.42578125" style="18" customWidth="1"/>
    <col min="3339" max="3339" width="7.140625" style="18" customWidth="1"/>
    <col min="3340" max="3340" width="6.85546875" style="18" customWidth="1"/>
    <col min="3341" max="3341" width="11.28515625" style="18" customWidth="1"/>
    <col min="3342" max="3343" width="6.5703125" style="18" customWidth="1"/>
    <col min="3344" max="3344" width="7.42578125" style="18" customWidth="1"/>
    <col min="3345" max="3345" width="7.140625" style="18" customWidth="1"/>
    <col min="3346" max="3350" width="9.140625" style="18" customWidth="1"/>
    <col min="3351" max="3584" width="9.140625" style="18"/>
    <col min="3585" max="3585" width="9.85546875" style="18" customWidth="1"/>
    <col min="3586" max="3586" width="68.140625" style="18" customWidth="1"/>
    <col min="3587" max="3587" width="11.7109375" style="18" customWidth="1"/>
    <col min="3588" max="3588" width="11.42578125" style="18" customWidth="1"/>
    <col min="3589" max="3589" width="9.28515625" style="18" customWidth="1"/>
    <col min="3590" max="3590" width="12.5703125" style="18" customWidth="1"/>
    <col min="3591" max="3591" width="12.28515625" style="18" customWidth="1"/>
    <col min="3592" max="3592" width="17.140625" style="18" customWidth="1"/>
    <col min="3593" max="3593" width="19.28515625" style="18" customWidth="1"/>
    <col min="3594" max="3594" width="16.42578125" style="18" customWidth="1"/>
    <col min="3595" max="3595" width="7.140625" style="18" customWidth="1"/>
    <col min="3596" max="3596" width="6.85546875" style="18" customWidth="1"/>
    <col min="3597" max="3597" width="11.28515625" style="18" customWidth="1"/>
    <col min="3598" max="3599" width="6.5703125" style="18" customWidth="1"/>
    <col min="3600" max="3600" width="7.42578125" style="18" customWidth="1"/>
    <col min="3601" max="3601" width="7.140625" style="18" customWidth="1"/>
    <col min="3602" max="3606" width="9.140625" style="18" customWidth="1"/>
    <col min="3607" max="3840" width="9.140625" style="18"/>
    <col min="3841" max="3841" width="9.85546875" style="18" customWidth="1"/>
    <col min="3842" max="3842" width="68.140625" style="18" customWidth="1"/>
    <col min="3843" max="3843" width="11.7109375" style="18" customWidth="1"/>
    <col min="3844" max="3844" width="11.42578125" style="18" customWidth="1"/>
    <col min="3845" max="3845" width="9.28515625" style="18" customWidth="1"/>
    <col min="3846" max="3846" width="12.5703125" style="18" customWidth="1"/>
    <col min="3847" max="3847" width="12.28515625" style="18" customWidth="1"/>
    <col min="3848" max="3848" width="17.140625" style="18" customWidth="1"/>
    <col min="3849" max="3849" width="19.28515625" style="18" customWidth="1"/>
    <col min="3850" max="3850" width="16.42578125" style="18" customWidth="1"/>
    <col min="3851" max="3851" width="7.140625" style="18" customWidth="1"/>
    <col min="3852" max="3852" width="6.85546875" style="18" customWidth="1"/>
    <col min="3853" max="3853" width="11.28515625" style="18" customWidth="1"/>
    <col min="3854" max="3855" width="6.5703125" style="18" customWidth="1"/>
    <col min="3856" max="3856" width="7.42578125" style="18" customWidth="1"/>
    <col min="3857" max="3857" width="7.140625" style="18" customWidth="1"/>
    <col min="3858" max="3862" width="9.140625" style="18" customWidth="1"/>
    <col min="3863" max="4096" width="9.140625" style="18"/>
    <col min="4097" max="4097" width="9.85546875" style="18" customWidth="1"/>
    <col min="4098" max="4098" width="68.140625" style="18" customWidth="1"/>
    <col min="4099" max="4099" width="11.7109375" style="18" customWidth="1"/>
    <col min="4100" max="4100" width="11.42578125" style="18" customWidth="1"/>
    <col min="4101" max="4101" width="9.28515625" style="18" customWidth="1"/>
    <col min="4102" max="4102" width="12.5703125" style="18" customWidth="1"/>
    <col min="4103" max="4103" width="12.28515625" style="18" customWidth="1"/>
    <col min="4104" max="4104" width="17.140625" style="18" customWidth="1"/>
    <col min="4105" max="4105" width="19.28515625" style="18" customWidth="1"/>
    <col min="4106" max="4106" width="16.42578125" style="18" customWidth="1"/>
    <col min="4107" max="4107" width="7.140625" style="18" customWidth="1"/>
    <col min="4108" max="4108" width="6.85546875" style="18" customWidth="1"/>
    <col min="4109" max="4109" width="11.28515625" style="18" customWidth="1"/>
    <col min="4110" max="4111" width="6.5703125" style="18" customWidth="1"/>
    <col min="4112" max="4112" width="7.42578125" style="18" customWidth="1"/>
    <col min="4113" max="4113" width="7.140625" style="18" customWidth="1"/>
    <col min="4114" max="4118" width="9.140625" style="18" customWidth="1"/>
    <col min="4119" max="4352" width="9.140625" style="18"/>
    <col min="4353" max="4353" width="9.85546875" style="18" customWidth="1"/>
    <col min="4354" max="4354" width="68.140625" style="18" customWidth="1"/>
    <col min="4355" max="4355" width="11.7109375" style="18" customWidth="1"/>
    <col min="4356" max="4356" width="11.42578125" style="18" customWidth="1"/>
    <col min="4357" max="4357" width="9.28515625" style="18" customWidth="1"/>
    <col min="4358" max="4358" width="12.5703125" style="18" customWidth="1"/>
    <col min="4359" max="4359" width="12.28515625" style="18" customWidth="1"/>
    <col min="4360" max="4360" width="17.140625" style="18" customWidth="1"/>
    <col min="4361" max="4361" width="19.28515625" style="18" customWidth="1"/>
    <col min="4362" max="4362" width="16.42578125" style="18" customWidth="1"/>
    <col min="4363" max="4363" width="7.140625" style="18" customWidth="1"/>
    <col min="4364" max="4364" width="6.85546875" style="18" customWidth="1"/>
    <col min="4365" max="4365" width="11.28515625" style="18" customWidth="1"/>
    <col min="4366" max="4367" width="6.5703125" style="18" customWidth="1"/>
    <col min="4368" max="4368" width="7.42578125" style="18" customWidth="1"/>
    <col min="4369" max="4369" width="7.140625" style="18" customWidth="1"/>
    <col min="4370" max="4374" width="9.140625" style="18" customWidth="1"/>
    <col min="4375" max="4608" width="9.140625" style="18"/>
    <col min="4609" max="4609" width="9.85546875" style="18" customWidth="1"/>
    <col min="4610" max="4610" width="68.140625" style="18" customWidth="1"/>
    <col min="4611" max="4611" width="11.7109375" style="18" customWidth="1"/>
    <col min="4612" max="4612" width="11.42578125" style="18" customWidth="1"/>
    <col min="4613" max="4613" width="9.28515625" style="18" customWidth="1"/>
    <col min="4614" max="4614" width="12.5703125" style="18" customWidth="1"/>
    <col min="4615" max="4615" width="12.28515625" style="18" customWidth="1"/>
    <col min="4616" max="4616" width="17.140625" style="18" customWidth="1"/>
    <col min="4617" max="4617" width="19.28515625" style="18" customWidth="1"/>
    <col min="4618" max="4618" width="16.42578125" style="18" customWidth="1"/>
    <col min="4619" max="4619" width="7.140625" style="18" customWidth="1"/>
    <col min="4620" max="4620" width="6.85546875" style="18" customWidth="1"/>
    <col min="4621" max="4621" width="11.28515625" style="18" customWidth="1"/>
    <col min="4622" max="4623" width="6.5703125" style="18" customWidth="1"/>
    <col min="4624" max="4624" width="7.42578125" style="18" customWidth="1"/>
    <col min="4625" max="4625" width="7.140625" style="18" customWidth="1"/>
    <col min="4626" max="4630" width="9.140625" style="18" customWidth="1"/>
    <col min="4631" max="4864" width="9.140625" style="18"/>
    <col min="4865" max="4865" width="9.85546875" style="18" customWidth="1"/>
    <col min="4866" max="4866" width="68.140625" style="18" customWidth="1"/>
    <col min="4867" max="4867" width="11.7109375" style="18" customWidth="1"/>
    <col min="4868" max="4868" width="11.42578125" style="18" customWidth="1"/>
    <col min="4869" max="4869" width="9.28515625" style="18" customWidth="1"/>
    <col min="4870" max="4870" width="12.5703125" style="18" customWidth="1"/>
    <col min="4871" max="4871" width="12.28515625" style="18" customWidth="1"/>
    <col min="4872" max="4872" width="17.140625" style="18" customWidth="1"/>
    <col min="4873" max="4873" width="19.28515625" style="18" customWidth="1"/>
    <col min="4874" max="4874" width="16.42578125" style="18" customWidth="1"/>
    <col min="4875" max="4875" width="7.140625" style="18" customWidth="1"/>
    <col min="4876" max="4876" width="6.85546875" style="18" customWidth="1"/>
    <col min="4877" max="4877" width="11.28515625" style="18" customWidth="1"/>
    <col min="4878" max="4879" width="6.5703125" style="18" customWidth="1"/>
    <col min="4880" max="4880" width="7.42578125" style="18" customWidth="1"/>
    <col min="4881" max="4881" width="7.140625" style="18" customWidth="1"/>
    <col min="4882" max="4886" width="9.140625" style="18" customWidth="1"/>
    <col min="4887" max="5120" width="9.140625" style="18"/>
    <col min="5121" max="5121" width="9.85546875" style="18" customWidth="1"/>
    <col min="5122" max="5122" width="68.140625" style="18" customWidth="1"/>
    <col min="5123" max="5123" width="11.7109375" style="18" customWidth="1"/>
    <col min="5124" max="5124" width="11.42578125" style="18" customWidth="1"/>
    <col min="5125" max="5125" width="9.28515625" style="18" customWidth="1"/>
    <col min="5126" max="5126" width="12.5703125" style="18" customWidth="1"/>
    <col min="5127" max="5127" width="12.28515625" style="18" customWidth="1"/>
    <col min="5128" max="5128" width="17.140625" style="18" customWidth="1"/>
    <col min="5129" max="5129" width="19.28515625" style="18" customWidth="1"/>
    <col min="5130" max="5130" width="16.42578125" style="18" customWidth="1"/>
    <col min="5131" max="5131" width="7.140625" style="18" customWidth="1"/>
    <col min="5132" max="5132" width="6.85546875" style="18" customWidth="1"/>
    <col min="5133" max="5133" width="11.28515625" style="18" customWidth="1"/>
    <col min="5134" max="5135" width="6.5703125" style="18" customWidth="1"/>
    <col min="5136" max="5136" width="7.42578125" style="18" customWidth="1"/>
    <col min="5137" max="5137" width="7.140625" style="18" customWidth="1"/>
    <col min="5138" max="5142" width="9.140625" style="18" customWidth="1"/>
    <col min="5143" max="5376" width="9.140625" style="18"/>
    <col min="5377" max="5377" width="9.85546875" style="18" customWidth="1"/>
    <col min="5378" max="5378" width="68.140625" style="18" customWidth="1"/>
    <col min="5379" max="5379" width="11.7109375" style="18" customWidth="1"/>
    <col min="5380" max="5380" width="11.42578125" style="18" customWidth="1"/>
    <col min="5381" max="5381" width="9.28515625" style="18" customWidth="1"/>
    <col min="5382" max="5382" width="12.5703125" style="18" customWidth="1"/>
    <col min="5383" max="5383" width="12.28515625" style="18" customWidth="1"/>
    <col min="5384" max="5384" width="17.140625" style="18" customWidth="1"/>
    <col min="5385" max="5385" width="19.28515625" style="18" customWidth="1"/>
    <col min="5386" max="5386" width="16.42578125" style="18" customWidth="1"/>
    <col min="5387" max="5387" width="7.140625" style="18" customWidth="1"/>
    <col min="5388" max="5388" width="6.85546875" style="18" customWidth="1"/>
    <col min="5389" max="5389" width="11.28515625" style="18" customWidth="1"/>
    <col min="5390" max="5391" width="6.5703125" style="18" customWidth="1"/>
    <col min="5392" max="5392" width="7.42578125" style="18" customWidth="1"/>
    <col min="5393" max="5393" width="7.140625" style="18" customWidth="1"/>
    <col min="5394" max="5398" width="9.140625" style="18" customWidth="1"/>
    <col min="5399" max="5632" width="9.140625" style="18"/>
    <col min="5633" max="5633" width="9.85546875" style="18" customWidth="1"/>
    <col min="5634" max="5634" width="68.140625" style="18" customWidth="1"/>
    <col min="5635" max="5635" width="11.7109375" style="18" customWidth="1"/>
    <col min="5636" max="5636" width="11.42578125" style="18" customWidth="1"/>
    <col min="5637" max="5637" width="9.28515625" style="18" customWidth="1"/>
    <col min="5638" max="5638" width="12.5703125" style="18" customWidth="1"/>
    <col min="5639" max="5639" width="12.28515625" style="18" customWidth="1"/>
    <col min="5640" max="5640" width="17.140625" style="18" customWidth="1"/>
    <col min="5641" max="5641" width="19.28515625" style="18" customWidth="1"/>
    <col min="5642" max="5642" width="16.42578125" style="18" customWidth="1"/>
    <col min="5643" max="5643" width="7.140625" style="18" customWidth="1"/>
    <col min="5644" max="5644" width="6.85546875" style="18" customWidth="1"/>
    <col min="5645" max="5645" width="11.28515625" style="18" customWidth="1"/>
    <col min="5646" max="5647" width="6.5703125" style="18" customWidth="1"/>
    <col min="5648" max="5648" width="7.42578125" style="18" customWidth="1"/>
    <col min="5649" max="5649" width="7.140625" style="18" customWidth="1"/>
    <col min="5650" max="5654" width="9.140625" style="18" customWidth="1"/>
    <col min="5655" max="5888" width="9.140625" style="18"/>
    <col min="5889" max="5889" width="9.85546875" style="18" customWidth="1"/>
    <col min="5890" max="5890" width="68.140625" style="18" customWidth="1"/>
    <col min="5891" max="5891" width="11.7109375" style="18" customWidth="1"/>
    <col min="5892" max="5892" width="11.42578125" style="18" customWidth="1"/>
    <col min="5893" max="5893" width="9.28515625" style="18" customWidth="1"/>
    <col min="5894" max="5894" width="12.5703125" style="18" customWidth="1"/>
    <col min="5895" max="5895" width="12.28515625" style="18" customWidth="1"/>
    <col min="5896" max="5896" width="17.140625" style="18" customWidth="1"/>
    <col min="5897" max="5897" width="19.28515625" style="18" customWidth="1"/>
    <col min="5898" max="5898" width="16.42578125" style="18" customWidth="1"/>
    <col min="5899" max="5899" width="7.140625" style="18" customWidth="1"/>
    <col min="5900" max="5900" width="6.85546875" style="18" customWidth="1"/>
    <col min="5901" max="5901" width="11.28515625" style="18" customWidth="1"/>
    <col min="5902" max="5903" width="6.5703125" style="18" customWidth="1"/>
    <col min="5904" max="5904" width="7.42578125" style="18" customWidth="1"/>
    <col min="5905" max="5905" width="7.140625" style="18" customWidth="1"/>
    <col min="5906" max="5910" width="9.140625" style="18" customWidth="1"/>
    <col min="5911" max="6144" width="9.140625" style="18"/>
    <col min="6145" max="6145" width="9.85546875" style="18" customWidth="1"/>
    <col min="6146" max="6146" width="68.140625" style="18" customWidth="1"/>
    <col min="6147" max="6147" width="11.7109375" style="18" customWidth="1"/>
    <col min="6148" max="6148" width="11.42578125" style="18" customWidth="1"/>
    <col min="6149" max="6149" width="9.28515625" style="18" customWidth="1"/>
    <col min="6150" max="6150" width="12.5703125" style="18" customWidth="1"/>
    <col min="6151" max="6151" width="12.28515625" style="18" customWidth="1"/>
    <col min="6152" max="6152" width="17.140625" style="18" customWidth="1"/>
    <col min="6153" max="6153" width="19.28515625" style="18" customWidth="1"/>
    <col min="6154" max="6154" width="16.42578125" style="18" customWidth="1"/>
    <col min="6155" max="6155" width="7.140625" style="18" customWidth="1"/>
    <col min="6156" max="6156" width="6.85546875" style="18" customWidth="1"/>
    <col min="6157" max="6157" width="11.28515625" style="18" customWidth="1"/>
    <col min="6158" max="6159" width="6.5703125" style="18" customWidth="1"/>
    <col min="6160" max="6160" width="7.42578125" style="18" customWidth="1"/>
    <col min="6161" max="6161" width="7.140625" style="18" customWidth="1"/>
    <col min="6162" max="6166" width="9.140625" style="18" customWidth="1"/>
    <col min="6167" max="6400" width="9.140625" style="18"/>
    <col min="6401" max="6401" width="9.85546875" style="18" customWidth="1"/>
    <col min="6402" max="6402" width="68.140625" style="18" customWidth="1"/>
    <col min="6403" max="6403" width="11.7109375" style="18" customWidth="1"/>
    <col min="6404" max="6404" width="11.42578125" style="18" customWidth="1"/>
    <col min="6405" max="6405" width="9.28515625" style="18" customWidth="1"/>
    <col min="6406" max="6406" width="12.5703125" style="18" customWidth="1"/>
    <col min="6407" max="6407" width="12.28515625" style="18" customWidth="1"/>
    <col min="6408" max="6408" width="17.140625" style="18" customWidth="1"/>
    <col min="6409" max="6409" width="19.28515625" style="18" customWidth="1"/>
    <col min="6410" max="6410" width="16.42578125" style="18" customWidth="1"/>
    <col min="6411" max="6411" width="7.140625" style="18" customWidth="1"/>
    <col min="6412" max="6412" width="6.85546875" style="18" customWidth="1"/>
    <col min="6413" max="6413" width="11.28515625" style="18" customWidth="1"/>
    <col min="6414" max="6415" width="6.5703125" style="18" customWidth="1"/>
    <col min="6416" max="6416" width="7.42578125" style="18" customWidth="1"/>
    <col min="6417" max="6417" width="7.140625" style="18" customWidth="1"/>
    <col min="6418" max="6422" width="9.140625" style="18" customWidth="1"/>
    <col min="6423" max="6656" width="9.140625" style="18"/>
    <col min="6657" max="6657" width="9.85546875" style="18" customWidth="1"/>
    <col min="6658" max="6658" width="68.140625" style="18" customWidth="1"/>
    <col min="6659" max="6659" width="11.7109375" style="18" customWidth="1"/>
    <col min="6660" max="6660" width="11.42578125" style="18" customWidth="1"/>
    <col min="6661" max="6661" width="9.28515625" style="18" customWidth="1"/>
    <col min="6662" max="6662" width="12.5703125" style="18" customWidth="1"/>
    <col min="6663" max="6663" width="12.28515625" style="18" customWidth="1"/>
    <col min="6664" max="6664" width="17.140625" style="18" customWidth="1"/>
    <col min="6665" max="6665" width="19.28515625" style="18" customWidth="1"/>
    <col min="6666" max="6666" width="16.42578125" style="18" customWidth="1"/>
    <col min="6667" max="6667" width="7.140625" style="18" customWidth="1"/>
    <col min="6668" max="6668" width="6.85546875" style="18" customWidth="1"/>
    <col min="6669" max="6669" width="11.28515625" style="18" customWidth="1"/>
    <col min="6670" max="6671" width="6.5703125" style="18" customWidth="1"/>
    <col min="6672" max="6672" width="7.42578125" style="18" customWidth="1"/>
    <col min="6673" max="6673" width="7.140625" style="18" customWidth="1"/>
    <col min="6674" max="6678" width="9.140625" style="18" customWidth="1"/>
    <col min="6679" max="6912" width="9.140625" style="18"/>
    <col min="6913" max="6913" width="9.85546875" style="18" customWidth="1"/>
    <col min="6914" max="6914" width="68.140625" style="18" customWidth="1"/>
    <col min="6915" max="6915" width="11.7109375" style="18" customWidth="1"/>
    <col min="6916" max="6916" width="11.42578125" style="18" customWidth="1"/>
    <col min="6917" max="6917" width="9.28515625" style="18" customWidth="1"/>
    <col min="6918" max="6918" width="12.5703125" style="18" customWidth="1"/>
    <col min="6919" max="6919" width="12.28515625" style="18" customWidth="1"/>
    <col min="6920" max="6920" width="17.140625" style="18" customWidth="1"/>
    <col min="6921" max="6921" width="19.28515625" style="18" customWidth="1"/>
    <col min="6922" max="6922" width="16.42578125" style="18" customWidth="1"/>
    <col min="6923" max="6923" width="7.140625" style="18" customWidth="1"/>
    <col min="6924" max="6924" width="6.85546875" style="18" customWidth="1"/>
    <col min="6925" max="6925" width="11.28515625" style="18" customWidth="1"/>
    <col min="6926" max="6927" width="6.5703125" style="18" customWidth="1"/>
    <col min="6928" max="6928" width="7.42578125" style="18" customWidth="1"/>
    <col min="6929" max="6929" width="7.140625" style="18" customWidth="1"/>
    <col min="6930" max="6934" width="9.140625" style="18" customWidth="1"/>
    <col min="6935" max="7168" width="9.140625" style="18"/>
    <col min="7169" max="7169" width="9.85546875" style="18" customWidth="1"/>
    <col min="7170" max="7170" width="68.140625" style="18" customWidth="1"/>
    <col min="7171" max="7171" width="11.7109375" style="18" customWidth="1"/>
    <col min="7172" max="7172" width="11.42578125" style="18" customWidth="1"/>
    <col min="7173" max="7173" width="9.28515625" style="18" customWidth="1"/>
    <col min="7174" max="7174" width="12.5703125" style="18" customWidth="1"/>
    <col min="7175" max="7175" width="12.28515625" style="18" customWidth="1"/>
    <col min="7176" max="7176" width="17.140625" style="18" customWidth="1"/>
    <col min="7177" max="7177" width="19.28515625" style="18" customWidth="1"/>
    <col min="7178" max="7178" width="16.42578125" style="18" customWidth="1"/>
    <col min="7179" max="7179" width="7.140625" style="18" customWidth="1"/>
    <col min="7180" max="7180" width="6.85546875" style="18" customWidth="1"/>
    <col min="7181" max="7181" width="11.28515625" style="18" customWidth="1"/>
    <col min="7182" max="7183" width="6.5703125" style="18" customWidth="1"/>
    <col min="7184" max="7184" width="7.42578125" style="18" customWidth="1"/>
    <col min="7185" max="7185" width="7.140625" style="18" customWidth="1"/>
    <col min="7186" max="7190" width="9.140625" style="18" customWidth="1"/>
    <col min="7191" max="7424" width="9.140625" style="18"/>
    <col min="7425" max="7425" width="9.85546875" style="18" customWidth="1"/>
    <col min="7426" max="7426" width="68.140625" style="18" customWidth="1"/>
    <col min="7427" max="7427" width="11.7109375" style="18" customWidth="1"/>
    <col min="7428" max="7428" width="11.42578125" style="18" customWidth="1"/>
    <col min="7429" max="7429" width="9.28515625" style="18" customWidth="1"/>
    <col min="7430" max="7430" width="12.5703125" style="18" customWidth="1"/>
    <col min="7431" max="7431" width="12.28515625" style="18" customWidth="1"/>
    <col min="7432" max="7432" width="17.140625" style="18" customWidth="1"/>
    <col min="7433" max="7433" width="19.28515625" style="18" customWidth="1"/>
    <col min="7434" max="7434" width="16.42578125" style="18" customWidth="1"/>
    <col min="7435" max="7435" width="7.140625" style="18" customWidth="1"/>
    <col min="7436" max="7436" width="6.85546875" style="18" customWidth="1"/>
    <col min="7437" max="7437" width="11.28515625" style="18" customWidth="1"/>
    <col min="7438" max="7439" width="6.5703125" style="18" customWidth="1"/>
    <col min="7440" max="7440" width="7.42578125" style="18" customWidth="1"/>
    <col min="7441" max="7441" width="7.140625" style="18" customWidth="1"/>
    <col min="7442" max="7446" width="9.140625" style="18" customWidth="1"/>
    <col min="7447" max="7680" width="9.140625" style="18"/>
    <col min="7681" max="7681" width="9.85546875" style="18" customWidth="1"/>
    <col min="7682" max="7682" width="68.140625" style="18" customWidth="1"/>
    <col min="7683" max="7683" width="11.7109375" style="18" customWidth="1"/>
    <col min="7684" max="7684" width="11.42578125" style="18" customWidth="1"/>
    <col min="7685" max="7685" width="9.28515625" style="18" customWidth="1"/>
    <col min="7686" max="7686" width="12.5703125" style="18" customWidth="1"/>
    <col min="7687" max="7687" width="12.28515625" style="18" customWidth="1"/>
    <col min="7688" max="7688" width="17.140625" style="18" customWidth="1"/>
    <col min="7689" max="7689" width="19.28515625" style="18" customWidth="1"/>
    <col min="7690" max="7690" width="16.42578125" style="18" customWidth="1"/>
    <col min="7691" max="7691" width="7.140625" style="18" customWidth="1"/>
    <col min="7692" max="7692" width="6.85546875" style="18" customWidth="1"/>
    <col min="7693" max="7693" width="11.28515625" style="18" customWidth="1"/>
    <col min="7694" max="7695" width="6.5703125" style="18" customWidth="1"/>
    <col min="7696" max="7696" width="7.42578125" style="18" customWidth="1"/>
    <col min="7697" max="7697" width="7.140625" style="18" customWidth="1"/>
    <col min="7698" max="7702" width="9.140625" style="18" customWidth="1"/>
    <col min="7703" max="7936" width="9.140625" style="18"/>
    <col min="7937" max="7937" width="9.85546875" style="18" customWidth="1"/>
    <col min="7938" max="7938" width="68.140625" style="18" customWidth="1"/>
    <col min="7939" max="7939" width="11.7109375" style="18" customWidth="1"/>
    <col min="7940" max="7940" width="11.42578125" style="18" customWidth="1"/>
    <col min="7941" max="7941" width="9.28515625" style="18" customWidth="1"/>
    <col min="7942" max="7942" width="12.5703125" style="18" customWidth="1"/>
    <col min="7943" max="7943" width="12.28515625" style="18" customWidth="1"/>
    <col min="7944" max="7944" width="17.140625" style="18" customWidth="1"/>
    <col min="7945" max="7945" width="19.28515625" style="18" customWidth="1"/>
    <col min="7946" max="7946" width="16.42578125" style="18" customWidth="1"/>
    <col min="7947" max="7947" width="7.140625" style="18" customWidth="1"/>
    <col min="7948" max="7948" width="6.85546875" style="18" customWidth="1"/>
    <col min="7949" max="7949" width="11.28515625" style="18" customWidth="1"/>
    <col min="7950" max="7951" width="6.5703125" style="18" customWidth="1"/>
    <col min="7952" max="7952" width="7.42578125" style="18" customWidth="1"/>
    <col min="7953" max="7953" width="7.140625" style="18" customWidth="1"/>
    <col min="7954" max="7958" width="9.140625" style="18" customWidth="1"/>
    <col min="7959" max="8192" width="9.140625" style="18"/>
    <col min="8193" max="8193" width="9.85546875" style="18" customWidth="1"/>
    <col min="8194" max="8194" width="68.140625" style="18" customWidth="1"/>
    <col min="8195" max="8195" width="11.7109375" style="18" customWidth="1"/>
    <col min="8196" max="8196" width="11.42578125" style="18" customWidth="1"/>
    <col min="8197" max="8197" width="9.28515625" style="18" customWidth="1"/>
    <col min="8198" max="8198" width="12.5703125" style="18" customWidth="1"/>
    <col min="8199" max="8199" width="12.28515625" style="18" customWidth="1"/>
    <col min="8200" max="8200" width="17.140625" style="18" customWidth="1"/>
    <col min="8201" max="8201" width="19.28515625" style="18" customWidth="1"/>
    <col min="8202" max="8202" width="16.42578125" style="18" customWidth="1"/>
    <col min="8203" max="8203" width="7.140625" style="18" customWidth="1"/>
    <col min="8204" max="8204" width="6.85546875" style="18" customWidth="1"/>
    <col min="8205" max="8205" width="11.28515625" style="18" customWidth="1"/>
    <col min="8206" max="8207" width="6.5703125" style="18" customWidth="1"/>
    <col min="8208" max="8208" width="7.42578125" style="18" customWidth="1"/>
    <col min="8209" max="8209" width="7.140625" style="18" customWidth="1"/>
    <col min="8210" max="8214" width="9.140625" style="18" customWidth="1"/>
    <col min="8215" max="8448" width="9.140625" style="18"/>
    <col min="8449" max="8449" width="9.85546875" style="18" customWidth="1"/>
    <col min="8450" max="8450" width="68.140625" style="18" customWidth="1"/>
    <col min="8451" max="8451" width="11.7109375" style="18" customWidth="1"/>
    <col min="8452" max="8452" width="11.42578125" style="18" customWidth="1"/>
    <col min="8453" max="8453" width="9.28515625" style="18" customWidth="1"/>
    <col min="8454" max="8454" width="12.5703125" style="18" customWidth="1"/>
    <col min="8455" max="8455" width="12.28515625" style="18" customWidth="1"/>
    <col min="8456" max="8456" width="17.140625" style="18" customWidth="1"/>
    <col min="8457" max="8457" width="19.28515625" style="18" customWidth="1"/>
    <col min="8458" max="8458" width="16.42578125" style="18" customWidth="1"/>
    <col min="8459" max="8459" width="7.140625" style="18" customWidth="1"/>
    <col min="8460" max="8460" width="6.85546875" style="18" customWidth="1"/>
    <col min="8461" max="8461" width="11.28515625" style="18" customWidth="1"/>
    <col min="8462" max="8463" width="6.5703125" style="18" customWidth="1"/>
    <col min="8464" max="8464" width="7.42578125" style="18" customWidth="1"/>
    <col min="8465" max="8465" width="7.140625" style="18" customWidth="1"/>
    <col min="8466" max="8470" width="9.140625" style="18" customWidth="1"/>
    <col min="8471" max="8704" width="9.140625" style="18"/>
    <col min="8705" max="8705" width="9.85546875" style="18" customWidth="1"/>
    <col min="8706" max="8706" width="68.140625" style="18" customWidth="1"/>
    <col min="8707" max="8707" width="11.7109375" style="18" customWidth="1"/>
    <col min="8708" max="8708" width="11.42578125" style="18" customWidth="1"/>
    <col min="8709" max="8709" width="9.28515625" style="18" customWidth="1"/>
    <col min="8710" max="8710" width="12.5703125" style="18" customWidth="1"/>
    <col min="8711" max="8711" width="12.28515625" style="18" customWidth="1"/>
    <col min="8712" max="8712" width="17.140625" style="18" customWidth="1"/>
    <col min="8713" max="8713" width="19.28515625" style="18" customWidth="1"/>
    <col min="8714" max="8714" width="16.42578125" style="18" customWidth="1"/>
    <col min="8715" max="8715" width="7.140625" style="18" customWidth="1"/>
    <col min="8716" max="8716" width="6.85546875" style="18" customWidth="1"/>
    <col min="8717" max="8717" width="11.28515625" style="18" customWidth="1"/>
    <col min="8718" max="8719" width="6.5703125" style="18" customWidth="1"/>
    <col min="8720" max="8720" width="7.42578125" style="18" customWidth="1"/>
    <col min="8721" max="8721" width="7.140625" style="18" customWidth="1"/>
    <col min="8722" max="8726" width="9.140625" style="18" customWidth="1"/>
    <col min="8727" max="8960" width="9.140625" style="18"/>
    <col min="8961" max="8961" width="9.85546875" style="18" customWidth="1"/>
    <col min="8962" max="8962" width="68.140625" style="18" customWidth="1"/>
    <col min="8963" max="8963" width="11.7109375" style="18" customWidth="1"/>
    <col min="8964" max="8964" width="11.42578125" style="18" customWidth="1"/>
    <col min="8965" max="8965" width="9.28515625" style="18" customWidth="1"/>
    <col min="8966" max="8966" width="12.5703125" style="18" customWidth="1"/>
    <col min="8967" max="8967" width="12.28515625" style="18" customWidth="1"/>
    <col min="8968" max="8968" width="17.140625" style="18" customWidth="1"/>
    <col min="8969" max="8969" width="19.28515625" style="18" customWidth="1"/>
    <col min="8970" max="8970" width="16.42578125" style="18" customWidth="1"/>
    <col min="8971" max="8971" width="7.140625" style="18" customWidth="1"/>
    <col min="8972" max="8972" width="6.85546875" style="18" customWidth="1"/>
    <col min="8973" max="8973" width="11.28515625" style="18" customWidth="1"/>
    <col min="8974" max="8975" width="6.5703125" style="18" customWidth="1"/>
    <col min="8976" max="8976" width="7.42578125" style="18" customWidth="1"/>
    <col min="8977" max="8977" width="7.140625" style="18" customWidth="1"/>
    <col min="8978" max="8982" width="9.140625" style="18" customWidth="1"/>
    <col min="8983" max="9216" width="9.140625" style="18"/>
    <col min="9217" max="9217" width="9.85546875" style="18" customWidth="1"/>
    <col min="9218" max="9218" width="68.140625" style="18" customWidth="1"/>
    <col min="9219" max="9219" width="11.7109375" style="18" customWidth="1"/>
    <col min="9220" max="9220" width="11.42578125" style="18" customWidth="1"/>
    <col min="9221" max="9221" width="9.28515625" style="18" customWidth="1"/>
    <col min="9222" max="9222" width="12.5703125" style="18" customWidth="1"/>
    <col min="9223" max="9223" width="12.28515625" style="18" customWidth="1"/>
    <col min="9224" max="9224" width="17.140625" style="18" customWidth="1"/>
    <col min="9225" max="9225" width="19.28515625" style="18" customWidth="1"/>
    <col min="9226" max="9226" width="16.42578125" style="18" customWidth="1"/>
    <col min="9227" max="9227" width="7.140625" style="18" customWidth="1"/>
    <col min="9228" max="9228" width="6.85546875" style="18" customWidth="1"/>
    <col min="9229" max="9229" width="11.28515625" style="18" customWidth="1"/>
    <col min="9230" max="9231" width="6.5703125" style="18" customWidth="1"/>
    <col min="9232" max="9232" width="7.42578125" style="18" customWidth="1"/>
    <col min="9233" max="9233" width="7.140625" style="18" customWidth="1"/>
    <col min="9234" max="9238" width="9.140625" style="18" customWidth="1"/>
    <col min="9239" max="9472" width="9.140625" style="18"/>
    <col min="9473" max="9473" width="9.85546875" style="18" customWidth="1"/>
    <col min="9474" max="9474" width="68.140625" style="18" customWidth="1"/>
    <col min="9475" max="9475" width="11.7109375" style="18" customWidth="1"/>
    <col min="9476" max="9476" width="11.42578125" style="18" customWidth="1"/>
    <col min="9477" max="9477" width="9.28515625" style="18" customWidth="1"/>
    <col min="9478" max="9478" width="12.5703125" style="18" customWidth="1"/>
    <col min="9479" max="9479" width="12.28515625" style="18" customWidth="1"/>
    <col min="9480" max="9480" width="17.140625" style="18" customWidth="1"/>
    <col min="9481" max="9481" width="19.28515625" style="18" customWidth="1"/>
    <col min="9482" max="9482" width="16.42578125" style="18" customWidth="1"/>
    <col min="9483" max="9483" width="7.140625" style="18" customWidth="1"/>
    <col min="9484" max="9484" width="6.85546875" style="18" customWidth="1"/>
    <col min="9485" max="9485" width="11.28515625" style="18" customWidth="1"/>
    <col min="9486" max="9487" width="6.5703125" style="18" customWidth="1"/>
    <col min="9488" max="9488" width="7.42578125" style="18" customWidth="1"/>
    <col min="9489" max="9489" width="7.140625" style="18" customWidth="1"/>
    <col min="9490" max="9494" width="9.140625" style="18" customWidth="1"/>
    <col min="9495" max="9728" width="9.140625" style="18"/>
    <col min="9729" max="9729" width="9.85546875" style="18" customWidth="1"/>
    <col min="9730" max="9730" width="68.140625" style="18" customWidth="1"/>
    <col min="9731" max="9731" width="11.7109375" style="18" customWidth="1"/>
    <col min="9732" max="9732" width="11.42578125" style="18" customWidth="1"/>
    <col min="9733" max="9733" width="9.28515625" style="18" customWidth="1"/>
    <col min="9734" max="9734" width="12.5703125" style="18" customWidth="1"/>
    <col min="9735" max="9735" width="12.28515625" style="18" customWidth="1"/>
    <col min="9736" max="9736" width="17.140625" style="18" customWidth="1"/>
    <col min="9737" max="9737" width="19.28515625" style="18" customWidth="1"/>
    <col min="9738" max="9738" width="16.42578125" style="18" customWidth="1"/>
    <col min="9739" max="9739" width="7.140625" style="18" customWidth="1"/>
    <col min="9740" max="9740" width="6.85546875" style="18" customWidth="1"/>
    <col min="9741" max="9741" width="11.28515625" style="18" customWidth="1"/>
    <col min="9742" max="9743" width="6.5703125" style="18" customWidth="1"/>
    <col min="9744" max="9744" width="7.42578125" style="18" customWidth="1"/>
    <col min="9745" max="9745" width="7.140625" style="18" customWidth="1"/>
    <col min="9746" max="9750" width="9.140625" style="18" customWidth="1"/>
    <col min="9751" max="9984" width="9.140625" style="18"/>
    <col min="9985" max="9985" width="9.85546875" style="18" customWidth="1"/>
    <col min="9986" max="9986" width="68.140625" style="18" customWidth="1"/>
    <col min="9987" max="9987" width="11.7109375" style="18" customWidth="1"/>
    <col min="9988" max="9988" width="11.42578125" style="18" customWidth="1"/>
    <col min="9989" max="9989" width="9.28515625" style="18" customWidth="1"/>
    <col min="9990" max="9990" width="12.5703125" style="18" customWidth="1"/>
    <col min="9991" max="9991" width="12.28515625" style="18" customWidth="1"/>
    <col min="9992" max="9992" width="17.140625" style="18" customWidth="1"/>
    <col min="9993" max="9993" width="19.28515625" style="18" customWidth="1"/>
    <col min="9994" max="9994" width="16.42578125" style="18" customWidth="1"/>
    <col min="9995" max="9995" width="7.140625" style="18" customWidth="1"/>
    <col min="9996" max="9996" width="6.85546875" style="18" customWidth="1"/>
    <col min="9997" max="9997" width="11.28515625" style="18" customWidth="1"/>
    <col min="9998" max="9999" width="6.5703125" style="18" customWidth="1"/>
    <col min="10000" max="10000" width="7.42578125" style="18" customWidth="1"/>
    <col min="10001" max="10001" width="7.140625" style="18" customWidth="1"/>
    <col min="10002" max="10006" width="9.140625" style="18" customWidth="1"/>
    <col min="10007" max="10240" width="9.140625" style="18"/>
    <col min="10241" max="10241" width="9.85546875" style="18" customWidth="1"/>
    <col min="10242" max="10242" width="68.140625" style="18" customWidth="1"/>
    <col min="10243" max="10243" width="11.7109375" style="18" customWidth="1"/>
    <col min="10244" max="10244" width="11.42578125" style="18" customWidth="1"/>
    <col min="10245" max="10245" width="9.28515625" style="18" customWidth="1"/>
    <col min="10246" max="10246" width="12.5703125" style="18" customWidth="1"/>
    <col min="10247" max="10247" width="12.28515625" style="18" customWidth="1"/>
    <col min="10248" max="10248" width="17.140625" style="18" customWidth="1"/>
    <col min="10249" max="10249" width="19.28515625" style="18" customWidth="1"/>
    <col min="10250" max="10250" width="16.42578125" style="18" customWidth="1"/>
    <col min="10251" max="10251" width="7.140625" style="18" customWidth="1"/>
    <col min="10252" max="10252" width="6.85546875" style="18" customWidth="1"/>
    <col min="10253" max="10253" width="11.28515625" style="18" customWidth="1"/>
    <col min="10254" max="10255" width="6.5703125" style="18" customWidth="1"/>
    <col min="10256" max="10256" width="7.42578125" style="18" customWidth="1"/>
    <col min="10257" max="10257" width="7.140625" style="18" customWidth="1"/>
    <col min="10258" max="10262" width="9.140625" style="18" customWidth="1"/>
    <col min="10263" max="10496" width="9.140625" style="18"/>
    <col min="10497" max="10497" width="9.85546875" style="18" customWidth="1"/>
    <col min="10498" max="10498" width="68.140625" style="18" customWidth="1"/>
    <col min="10499" max="10499" width="11.7109375" style="18" customWidth="1"/>
    <col min="10500" max="10500" width="11.42578125" style="18" customWidth="1"/>
    <col min="10501" max="10501" width="9.28515625" style="18" customWidth="1"/>
    <col min="10502" max="10502" width="12.5703125" style="18" customWidth="1"/>
    <col min="10503" max="10503" width="12.28515625" style="18" customWidth="1"/>
    <col min="10504" max="10504" width="17.140625" style="18" customWidth="1"/>
    <col min="10505" max="10505" width="19.28515625" style="18" customWidth="1"/>
    <col min="10506" max="10506" width="16.42578125" style="18" customWidth="1"/>
    <col min="10507" max="10507" width="7.140625" style="18" customWidth="1"/>
    <col min="10508" max="10508" width="6.85546875" style="18" customWidth="1"/>
    <col min="10509" max="10509" width="11.28515625" style="18" customWidth="1"/>
    <col min="10510" max="10511" width="6.5703125" style="18" customWidth="1"/>
    <col min="10512" max="10512" width="7.42578125" style="18" customWidth="1"/>
    <col min="10513" max="10513" width="7.140625" style="18" customWidth="1"/>
    <col min="10514" max="10518" width="9.140625" style="18" customWidth="1"/>
    <col min="10519" max="10752" width="9.140625" style="18"/>
    <col min="10753" max="10753" width="9.85546875" style="18" customWidth="1"/>
    <col min="10754" max="10754" width="68.140625" style="18" customWidth="1"/>
    <col min="10755" max="10755" width="11.7109375" style="18" customWidth="1"/>
    <col min="10756" max="10756" width="11.42578125" style="18" customWidth="1"/>
    <col min="10757" max="10757" width="9.28515625" style="18" customWidth="1"/>
    <col min="10758" max="10758" width="12.5703125" style="18" customWidth="1"/>
    <col min="10759" max="10759" width="12.28515625" style="18" customWidth="1"/>
    <col min="10760" max="10760" width="17.140625" style="18" customWidth="1"/>
    <col min="10761" max="10761" width="19.28515625" style="18" customWidth="1"/>
    <col min="10762" max="10762" width="16.42578125" style="18" customWidth="1"/>
    <col min="10763" max="10763" width="7.140625" style="18" customWidth="1"/>
    <col min="10764" max="10764" width="6.85546875" style="18" customWidth="1"/>
    <col min="10765" max="10765" width="11.28515625" style="18" customWidth="1"/>
    <col min="10766" max="10767" width="6.5703125" style="18" customWidth="1"/>
    <col min="10768" max="10768" width="7.42578125" style="18" customWidth="1"/>
    <col min="10769" max="10769" width="7.140625" style="18" customWidth="1"/>
    <col min="10770" max="10774" width="9.140625" style="18" customWidth="1"/>
    <col min="10775" max="11008" width="9.140625" style="18"/>
    <col min="11009" max="11009" width="9.85546875" style="18" customWidth="1"/>
    <col min="11010" max="11010" width="68.140625" style="18" customWidth="1"/>
    <col min="11011" max="11011" width="11.7109375" style="18" customWidth="1"/>
    <col min="11012" max="11012" width="11.42578125" style="18" customWidth="1"/>
    <col min="11013" max="11013" width="9.28515625" style="18" customWidth="1"/>
    <col min="11014" max="11014" width="12.5703125" style="18" customWidth="1"/>
    <col min="11015" max="11015" width="12.28515625" style="18" customWidth="1"/>
    <col min="11016" max="11016" width="17.140625" style="18" customWidth="1"/>
    <col min="11017" max="11017" width="19.28515625" style="18" customWidth="1"/>
    <col min="11018" max="11018" width="16.42578125" style="18" customWidth="1"/>
    <col min="11019" max="11019" width="7.140625" style="18" customWidth="1"/>
    <col min="11020" max="11020" width="6.85546875" style="18" customWidth="1"/>
    <col min="11021" max="11021" width="11.28515625" style="18" customWidth="1"/>
    <col min="11022" max="11023" width="6.5703125" style="18" customWidth="1"/>
    <col min="11024" max="11024" width="7.42578125" style="18" customWidth="1"/>
    <col min="11025" max="11025" width="7.140625" style="18" customWidth="1"/>
    <col min="11026" max="11030" width="9.140625" style="18" customWidth="1"/>
    <col min="11031" max="11264" width="9.140625" style="18"/>
    <col min="11265" max="11265" width="9.85546875" style="18" customWidth="1"/>
    <col min="11266" max="11266" width="68.140625" style="18" customWidth="1"/>
    <col min="11267" max="11267" width="11.7109375" style="18" customWidth="1"/>
    <col min="11268" max="11268" width="11.42578125" style="18" customWidth="1"/>
    <col min="11269" max="11269" width="9.28515625" style="18" customWidth="1"/>
    <col min="11270" max="11270" width="12.5703125" style="18" customWidth="1"/>
    <col min="11271" max="11271" width="12.28515625" style="18" customWidth="1"/>
    <col min="11272" max="11272" width="17.140625" style="18" customWidth="1"/>
    <col min="11273" max="11273" width="19.28515625" style="18" customWidth="1"/>
    <col min="11274" max="11274" width="16.42578125" style="18" customWidth="1"/>
    <col min="11275" max="11275" width="7.140625" style="18" customWidth="1"/>
    <col min="11276" max="11276" width="6.85546875" style="18" customWidth="1"/>
    <col min="11277" max="11277" width="11.28515625" style="18" customWidth="1"/>
    <col min="11278" max="11279" width="6.5703125" style="18" customWidth="1"/>
    <col min="11280" max="11280" width="7.42578125" style="18" customWidth="1"/>
    <col min="11281" max="11281" width="7.140625" style="18" customWidth="1"/>
    <col min="11282" max="11286" width="9.140625" style="18" customWidth="1"/>
    <col min="11287" max="11520" width="9.140625" style="18"/>
    <col min="11521" max="11521" width="9.85546875" style="18" customWidth="1"/>
    <col min="11522" max="11522" width="68.140625" style="18" customWidth="1"/>
    <col min="11523" max="11523" width="11.7109375" style="18" customWidth="1"/>
    <col min="11524" max="11524" width="11.42578125" style="18" customWidth="1"/>
    <col min="11525" max="11525" width="9.28515625" style="18" customWidth="1"/>
    <col min="11526" max="11526" width="12.5703125" style="18" customWidth="1"/>
    <col min="11527" max="11527" width="12.28515625" style="18" customWidth="1"/>
    <col min="11528" max="11528" width="17.140625" style="18" customWidth="1"/>
    <col min="11529" max="11529" width="19.28515625" style="18" customWidth="1"/>
    <col min="11530" max="11530" width="16.42578125" style="18" customWidth="1"/>
    <col min="11531" max="11531" width="7.140625" style="18" customWidth="1"/>
    <col min="11532" max="11532" width="6.85546875" style="18" customWidth="1"/>
    <col min="11533" max="11533" width="11.28515625" style="18" customWidth="1"/>
    <col min="11534" max="11535" width="6.5703125" style="18" customWidth="1"/>
    <col min="11536" max="11536" width="7.42578125" style="18" customWidth="1"/>
    <col min="11537" max="11537" width="7.140625" style="18" customWidth="1"/>
    <col min="11538" max="11542" width="9.140625" style="18" customWidth="1"/>
    <col min="11543" max="11776" width="9.140625" style="18"/>
    <col min="11777" max="11777" width="9.85546875" style="18" customWidth="1"/>
    <col min="11778" max="11778" width="68.140625" style="18" customWidth="1"/>
    <col min="11779" max="11779" width="11.7109375" style="18" customWidth="1"/>
    <col min="11780" max="11780" width="11.42578125" style="18" customWidth="1"/>
    <col min="11781" max="11781" width="9.28515625" style="18" customWidth="1"/>
    <col min="11782" max="11782" width="12.5703125" style="18" customWidth="1"/>
    <col min="11783" max="11783" width="12.28515625" style="18" customWidth="1"/>
    <col min="11784" max="11784" width="17.140625" style="18" customWidth="1"/>
    <col min="11785" max="11785" width="19.28515625" style="18" customWidth="1"/>
    <col min="11786" max="11786" width="16.42578125" style="18" customWidth="1"/>
    <col min="11787" max="11787" width="7.140625" style="18" customWidth="1"/>
    <col min="11788" max="11788" width="6.85546875" style="18" customWidth="1"/>
    <col min="11789" max="11789" width="11.28515625" style="18" customWidth="1"/>
    <col min="11790" max="11791" width="6.5703125" style="18" customWidth="1"/>
    <col min="11792" max="11792" width="7.42578125" style="18" customWidth="1"/>
    <col min="11793" max="11793" width="7.140625" style="18" customWidth="1"/>
    <col min="11794" max="11798" width="9.140625" style="18" customWidth="1"/>
    <col min="11799" max="12032" width="9.140625" style="18"/>
    <col min="12033" max="12033" width="9.85546875" style="18" customWidth="1"/>
    <col min="12034" max="12034" width="68.140625" style="18" customWidth="1"/>
    <col min="12035" max="12035" width="11.7109375" style="18" customWidth="1"/>
    <col min="12036" max="12036" width="11.42578125" style="18" customWidth="1"/>
    <col min="12037" max="12037" width="9.28515625" style="18" customWidth="1"/>
    <col min="12038" max="12038" width="12.5703125" style="18" customWidth="1"/>
    <col min="12039" max="12039" width="12.28515625" style="18" customWidth="1"/>
    <col min="12040" max="12040" width="17.140625" style="18" customWidth="1"/>
    <col min="12041" max="12041" width="19.28515625" style="18" customWidth="1"/>
    <col min="12042" max="12042" width="16.42578125" style="18" customWidth="1"/>
    <col min="12043" max="12043" width="7.140625" style="18" customWidth="1"/>
    <col min="12044" max="12044" width="6.85546875" style="18" customWidth="1"/>
    <col min="12045" max="12045" width="11.28515625" style="18" customWidth="1"/>
    <col min="12046" max="12047" width="6.5703125" style="18" customWidth="1"/>
    <col min="12048" max="12048" width="7.42578125" style="18" customWidth="1"/>
    <col min="12049" max="12049" width="7.140625" style="18" customWidth="1"/>
    <col min="12050" max="12054" width="9.140625" style="18" customWidth="1"/>
    <col min="12055" max="12288" width="9.140625" style="18"/>
    <col min="12289" max="12289" width="9.85546875" style="18" customWidth="1"/>
    <col min="12290" max="12290" width="68.140625" style="18" customWidth="1"/>
    <col min="12291" max="12291" width="11.7109375" style="18" customWidth="1"/>
    <col min="12292" max="12292" width="11.42578125" style="18" customWidth="1"/>
    <col min="12293" max="12293" width="9.28515625" style="18" customWidth="1"/>
    <col min="12294" max="12294" width="12.5703125" style="18" customWidth="1"/>
    <col min="12295" max="12295" width="12.28515625" style="18" customWidth="1"/>
    <col min="12296" max="12296" width="17.140625" style="18" customWidth="1"/>
    <col min="12297" max="12297" width="19.28515625" style="18" customWidth="1"/>
    <col min="12298" max="12298" width="16.42578125" style="18" customWidth="1"/>
    <col min="12299" max="12299" width="7.140625" style="18" customWidth="1"/>
    <col min="12300" max="12300" width="6.85546875" style="18" customWidth="1"/>
    <col min="12301" max="12301" width="11.28515625" style="18" customWidth="1"/>
    <col min="12302" max="12303" width="6.5703125" style="18" customWidth="1"/>
    <col min="12304" max="12304" width="7.42578125" style="18" customWidth="1"/>
    <col min="12305" max="12305" width="7.140625" style="18" customWidth="1"/>
    <col min="12306" max="12310" width="9.140625" style="18" customWidth="1"/>
    <col min="12311" max="12544" width="9.140625" style="18"/>
    <col min="12545" max="12545" width="9.85546875" style="18" customWidth="1"/>
    <col min="12546" max="12546" width="68.140625" style="18" customWidth="1"/>
    <col min="12547" max="12547" width="11.7109375" style="18" customWidth="1"/>
    <col min="12548" max="12548" width="11.42578125" style="18" customWidth="1"/>
    <col min="12549" max="12549" width="9.28515625" style="18" customWidth="1"/>
    <col min="12550" max="12550" width="12.5703125" style="18" customWidth="1"/>
    <col min="12551" max="12551" width="12.28515625" style="18" customWidth="1"/>
    <col min="12552" max="12552" width="17.140625" style="18" customWidth="1"/>
    <col min="12553" max="12553" width="19.28515625" style="18" customWidth="1"/>
    <col min="12554" max="12554" width="16.42578125" style="18" customWidth="1"/>
    <col min="12555" max="12555" width="7.140625" style="18" customWidth="1"/>
    <col min="12556" max="12556" width="6.85546875" style="18" customWidth="1"/>
    <col min="12557" max="12557" width="11.28515625" style="18" customWidth="1"/>
    <col min="12558" max="12559" width="6.5703125" style="18" customWidth="1"/>
    <col min="12560" max="12560" width="7.42578125" style="18" customWidth="1"/>
    <col min="12561" max="12561" width="7.140625" style="18" customWidth="1"/>
    <col min="12562" max="12566" width="9.140625" style="18" customWidth="1"/>
    <col min="12567" max="12800" width="9.140625" style="18"/>
    <col min="12801" max="12801" width="9.85546875" style="18" customWidth="1"/>
    <col min="12802" max="12802" width="68.140625" style="18" customWidth="1"/>
    <col min="12803" max="12803" width="11.7109375" style="18" customWidth="1"/>
    <col min="12804" max="12804" width="11.42578125" style="18" customWidth="1"/>
    <col min="12805" max="12805" width="9.28515625" style="18" customWidth="1"/>
    <col min="12806" max="12806" width="12.5703125" style="18" customWidth="1"/>
    <col min="12807" max="12807" width="12.28515625" style="18" customWidth="1"/>
    <col min="12808" max="12808" width="17.140625" style="18" customWidth="1"/>
    <col min="12809" max="12809" width="19.28515625" style="18" customWidth="1"/>
    <col min="12810" max="12810" width="16.42578125" style="18" customWidth="1"/>
    <col min="12811" max="12811" width="7.140625" style="18" customWidth="1"/>
    <col min="12812" max="12812" width="6.85546875" style="18" customWidth="1"/>
    <col min="12813" max="12813" width="11.28515625" style="18" customWidth="1"/>
    <col min="12814" max="12815" width="6.5703125" style="18" customWidth="1"/>
    <col min="12816" max="12816" width="7.42578125" style="18" customWidth="1"/>
    <col min="12817" max="12817" width="7.140625" style="18" customWidth="1"/>
    <col min="12818" max="12822" width="9.140625" style="18" customWidth="1"/>
    <col min="12823" max="13056" width="9.140625" style="18"/>
    <col min="13057" max="13057" width="9.85546875" style="18" customWidth="1"/>
    <col min="13058" max="13058" width="68.140625" style="18" customWidth="1"/>
    <col min="13059" max="13059" width="11.7109375" style="18" customWidth="1"/>
    <col min="13060" max="13060" width="11.42578125" style="18" customWidth="1"/>
    <col min="13061" max="13061" width="9.28515625" style="18" customWidth="1"/>
    <col min="13062" max="13062" width="12.5703125" style="18" customWidth="1"/>
    <col min="13063" max="13063" width="12.28515625" style="18" customWidth="1"/>
    <col min="13064" max="13064" width="17.140625" style="18" customWidth="1"/>
    <col min="13065" max="13065" width="19.28515625" style="18" customWidth="1"/>
    <col min="13066" max="13066" width="16.42578125" style="18" customWidth="1"/>
    <col min="13067" max="13067" width="7.140625" style="18" customWidth="1"/>
    <col min="13068" max="13068" width="6.85546875" style="18" customWidth="1"/>
    <col min="13069" max="13069" width="11.28515625" style="18" customWidth="1"/>
    <col min="13070" max="13071" width="6.5703125" style="18" customWidth="1"/>
    <col min="13072" max="13072" width="7.42578125" style="18" customWidth="1"/>
    <col min="13073" max="13073" width="7.140625" style="18" customWidth="1"/>
    <col min="13074" max="13078" width="9.140625" style="18" customWidth="1"/>
    <col min="13079" max="13312" width="9.140625" style="18"/>
    <col min="13313" max="13313" width="9.85546875" style="18" customWidth="1"/>
    <col min="13314" max="13314" width="68.140625" style="18" customWidth="1"/>
    <col min="13315" max="13315" width="11.7109375" style="18" customWidth="1"/>
    <col min="13316" max="13316" width="11.42578125" style="18" customWidth="1"/>
    <col min="13317" max="13317" width="9.28515625" style="18" customWidth="1"/>
    <col min="13318" max="13318" width="12.5703125" style="18" customWidth="1"/>
    <col min="13319" max="13319" width="12.28515625" style="18" customWidth="1"/>
    <col min="13320" max="13320" width="17.140625" style="18" customWidth="1"/>
    <col min="13321" max="13321" width="19.28515625" style="18" customWidth="1"/>
    <col min="13322" max="13322" width="16.42578125" style="18" customWidth="1"/>
    <col min="13323" max="13323" width="7.140625" style="18" customWidth="1"/>
    <col min="13324" max="13324" width="6.85546875" style="18" customWidth="1"/>
    <col min="13325" max="13325" width="11.28515625" style="18" customWidth="1"/>
    <col min="13326" max="13327" width="6.5703125" style="18" customWidth="1"/>
    <col min="13328" max="13328" width="7.42578125" style="18" customWidth="1"/>
    <col min="13329" max="13329" width="7.140625" style="18" customWidth="1"/>
    <col min="13330" max="13334" width="9.140625" style="18" customWidth="1"/>
    <col min="13335" max="13568" width="9.140625" style="18"/>
    <col min="13569" max="13569" width="9.85546875" style="18" customWidth="1"/>
    <col min="13570" max="13570" width="68.140625" style="18" customWidth="1"/>
    <col min="13571" max="13571" width="11.7109375" style="18" customWidth="1"/>
    <col min="13572" max="13572" width="11.42578125" style="18" customWidth="1"/>
    <col min="13573" max="13573" width="9.28515625" style="18" customWidth="1"/>
    <col min="13574" max="13574" width="12.5703125" style="18" customWidth="1"/>
    <col min="13575" max="13575" width="12.28515625" style="18" customWidth="1"/>
    <col min="13576" max="13576" width="17.140625" style="18" customWidth="1"/>
    <col min="13577" max="13577" width="19.28515625" style="18" customWidth="1"/>
    <col min="13578" max="13578" width="16.42578125" style="18" customWidth="1"/>
    <col min="13579" max="13579" width="7.140625" style="18" customWidth="1"/>
    <col min="13580" max="13580" width="6.85546875" style="18" customWidth="1"/>
    <col min="13581" max="13581" width="11.28515625" style="18" customWidth="1"/>
    <col min="13582" max="13583" width="6.5703125" style="18" customWidth="1"/>
    <col min="13584" max="13584" width="7.42578125" style="18" customWidth="1"/>
    <col min="13585" max="13585" width="7.140625" style="18" customWidth="1"/>
    <col min="13586" max="13590" width="9.140625" style="18" customWidth="1"/>
    <col min="13591" max="13824" width="9.140625" style="18"/>
    <col min="13825" max="13825" width="9.85546875" style="18" customWidth="1"/>
    <col min="13826" max="13826" width="68.140625" style="18" customWidth="1"/>
    <col min="13827" max="13827" width="11.7109375" style="18" customWidth="1"/>
    <col min="13828" max="13828" width="11.42578125" style="18" customWidth="1"/>
    <col min="13829" max="13829" width="9.28515625" style="18" customWidth="1"/>
    <col min="13830" max="13830" width="12.5703125" style="18" customWidth="1"/>
    <col min="13831" max="13831" width="12.28515625" style="18" customWidth="1"/>
    <col min="13832" max="13832" width="17.140625" style="18" customWidth="1"/>
    <col min="13833" max="13833" width="19.28515625" style="18" customWidth="1"/>
    <col min="13834" max="13834" width="16.42578125" style="18" customWidth="1"/>
    <col min="13835" max="13835" width="7.140625" style="18" customWidth="1"/>
    <col min="13836" max="13836" width="6.85546875" style="18" customWidth="1"/>
    <col min="13837" max="13837" width="11.28515625" style="18" customWidth="1"/>
    <col min="13838" max="13839" width="6.5703125" style="18" customWidth="1"/>
    <col min="13840" max="13840" width="7.42578125" style="18" customWidth="1"/>
    <col min="13841" max="13841" width="7.140625" style="18" customWidth="1"/>
    <col min="13842" max="13846" width="9.140625" style="18" customWidth="1"/>
    <col min="13847" max="14080" width="9.140625" style="18"/>
    <col min="14081" max="14081" width="9.85546875" style="18" customWidth="1"/>
    <col min="14082" max="14082" width="68.140625" style="18" customWidth="1"/>
    <col min="14083" max="14083" width="11.7109375" style="18" customWidth="1"/>
    <col min="14084" max="14084" width="11.42578125" style="18" customWidth="1"/>
    <col min="14085" max="14085" width="9.28515625" style="18" customWidth="1"/>
    <col min="14086" max="14086" width="12.5703125" style="18" customWidth="1"/>
    <col min="14087" max="14087" width="12.28515625" style="18" customWidth="1"/>
    <col min="14088" max="14088" width="17.140625" style="18" customWidth="1"/>
    <col min="14089" max="14089" width="19.28515625" style="18" customWidth="1"/>
    <col min="14090" max="14090" width="16.42578125" style="18" customWidth="1"/>
    <col min="14091" max="14091" width="7.140625" style="18" customWidth="1"/>
    <col min="14092" max="14092" width="6.85546875" style="18" customWidth="1"/>
    <col min="14093" max="14093" width="11.28515625" style="18" customWidth="1"/>
    <col min="14094" max="14095" width="6.5703125" style="18" customWidth="1"/>
    <col min="14096" max="14096" width="7.42578125" style="18" customWidth="1"/>
    <col min="14097" max="14097" width="7.140625" style="18" customWidth="1"/>
    <col min="14098" max="14102" width="9.140625" style="18" customWidth="1"/>
    <col min="14103" max="14336" width="9.140625" style="18"/>
    <col min="14337" max="14337" width="9.85546875" style="18" customWidth="1"/>
    <col min="14338" max="14338" width="68.140625" style="18" customWidth="1"/>
    <col min="14339" max="14339" width="11.7109375" style="18" customWidth="1"/>
    <col min="14340" max="14340" width="11.42578125" style="18" customWidth="1"/>
    <col min="14341" max="14341" width="9.28515625" style="18" customWidth="1"/>
    <col min="14342" max="14342" width="12.5703125" style="18" customWidth="1"/>
    <col min="14343" max="14343" width="12.28515625" style="18" customWidth="1"/>
    <col min="14344" max="14344" width="17.140625" style="18" customWidth="1"/>
    <col min="14345" max="14345" width="19.28515625" style="18" customWidth="1"/>
    <col min="14346" max="14346" width="16.42578125" style="18" customWidth="1"/>
    <col min="14347" max="14347" width="7.140625" style="18" customWidth="1"/>
    <col min="14348" max="14348" width="6.85546875" style="18" customWidth="1"/>
    <col min="14349" max="14349" width="11.28515625" style="18" customWidth="1"/>
    <col min="14350" max="14351" width="6.5703125" style="18" customWidth="1"/>
    <col min="14352" max="14352" width="7.42578125" style="18" customWidth="1"/>
    <col min="14353" max="14353" width="7.140625" style="18" customWidth="1"/>
    <col min="14354" max="14358" width="9.140625" style="18" customWidth="1"/>
    <col min="14359" max="14592" width="9.140625" style="18"/>
    <col min="14593" max="14593" width="9.85546875" style="18" customWidth="1"/>
    <col min="14594" max="14594" width="68.140625" style="18" customWidth="1"/>
    <col min="14595" max="14595" width="11.7109375" style="18" customWidth="1"/>
    <col min="14596" max="14596" width="11.42578125" style="18" customWidth="1"/>
    <col min="14597" max="14597" width="9.28515625" style="18" customWidth="1"/>
    <col min="14598" max="14598" width="12.5703125" style="18" customWidth="1"/>
    <col min="14599" max="14599" width="12.28515625" style="18" customWidth="1"/>
    <col min="14600" max="14600" width="17.140625" style="18" customWidth="1"/>
    <col min="14601" max="14601" width="19.28515625" style="18" customWidth="1"/>
    <col min="14602" max="14602" width="16.42578125" style="18" customWidth="1"/>
    <col min="14603" max="14603" width="7.140625" style="18" customWidth="1"/>
    <col min="14604" max="14604" width="6.85546875" style="18" customWidth="1"/>
    <col min="14605" max="14605" width="11.28515625" style="18" customWidth="1"/>
    <col min="14606" max="14607" width="6.5703125" style="18" customWidth="1"/>
    <col min="14608" max="14608" width="7.42578125" style="18" customWidth="1"/>
    <col min="14609" max="14609" width="7.140625" style="18" customWidth="1"/>
    <col min="14610" max="14614" width="9.140625" style="18" customWidth="1"/>
    <col min="14615" max="14848" width="9.140625" style="18"/>
    <col min="14849" max="14849" width="9.85546875" style="18" customWidth="1"/>
    <col min="14850" max="14850" width="68.140625" style="18" customWidth="1"/>
    <col min="14851" max="14851" width="11.7109375" style="18" customWidth="1"/>
    <col min="14852" max="14852" width="11.42578125" style="18" customWidth="1"/>
    <col min="14853" max="14853" width="9.28515625" style="18" customWidth="1"/>
    <col min="14854" max="14854" width="12.5703125" style="18" customWidth="1"/>
    <col min="14855" max="14855" width="12.28515625" style="18" customWidth="1"/>
    <col min="14856" max="14856" width="17.140625" style="18" customWidth="1"/>
    <col min="14857" max="14857" width="19.28515625" style="18" customWidth="1"/>
    <col min="14858" max="14858" width="16.42578125" style="18" customWidth="1"/>
    <col min="14859" max="14859" width="7.140625" style="18" customWidth="1"/>
    <col min="14860" max="14860" width="6.85546875" style="18" customWidth="1"/>
    <col min="14861" max="14861" width="11.28515625" style="18" customWidth="1"/>
    <col min="14862" max="14863" width="6.5703125" style="18" customWidth="1"/>
    <col min="14864" max="14864" width="7.42578125" style="18" customWidth="1"/>
    <col min="14865" max="14865" width="7.140625" style="18" customWidth="1"/>
    <col min="14866" max="14870" width="9.140625" style="18" customWidth="1"/>
    <col min="14871" max="15104" width="9.140625" style="18"/>
    <col min="15105" max="15105" width="9.85546875" style="18" customWidth="1"/>
    <col min="15106" max="15106" width="68.140625" style="18" customWidth="1"/>
    <col min="15107" max="15107" width="11.7109375" style="18" customWidth="1"/>
    <col min="15108" max="15108" width="11.42578125" style="18" customWidth="1"/>
    <col min="15109" max="15109" width="9.28515625" style="18" customWidth="1"/>
    <col min="15110" max="15110" width="12.5703125" style="18" customWidth="1"/>
    <col min="15111" max="15111" width="12.28515625" style="18" customWidth="1"/>
    <col min="15112" max="15112" width="17.140625" style="18" customWidth="1"/>
    <col min="15113" max="15113" width="19.28515625" style="18" customWidth="1"/>
    <col min="15114" max="15114" width="16.42578125" style="18" customWidth="1"/>
    <col min="15115" max="15115" width="7.140625" style="18" customWidth="1"/>
    <col min="15116" max="15116" width="6.85546875" style="18" customWidth="1"/>
    <col min="15117" max="15117" width="11.28515625" style="18" customWidth="1"/>
    <col min="15118" max="15119" width="6.5703125" style="18" customWidth="1"/>
    <col min="15120" max="15120" width="7.42578125" style="18" customWidth="1"/>
    <col min="15121" max="15121" width="7.140625" style="18" customWidth="1"/>
    <col min="15122" max="15126" width="9.140625" style="18" customWidth="1"/>
    <col min="15127" max="15360" width="9.140625" style="18"/>
    <col min="15361" max="15361" width="9.85546875" style="18" customWidth="1"/>
    <col min="15362" max="15362" width="68.140625" style="18" customWidth="1"/>
    <col min="15363" max="15363" width="11.7109375" style="18" customWidth="1"/>
    <col min="15364" max="15364" width="11.42578125" style="18" customWidth="1"/>
    <col min="15365" max="15365" width="9.28515625" style="18" customWidth="1"/>
    <col min="15366" max="15366" width="12.5703125" style="18" customWidth="1"/>
    <col min="15367" max="15367" width="12.28515625" style="18" customWidth="1"/>
    <col min="15368" max="15368" width="17.140625" style="18" customWidth="1"/>
    <col min="15369" max="15369" width="19.28515625" style="18" customWidth="1"/>
    <col min="15370" max="15370" width="16.42578125" style="18" customWidth="1"/>
    <col min="15371" max="15371" width="7.140625" style="18" customWidth="1"/>
    <col min="15372" max="15372" width="6.85546875" style="18" customWidth="1"/>
    <col min="15373" max="15373" width="11.28515625" style="18" customWidth="1"/>
    <col min="15374" max="15375" width="6.5703125" style="18" customWidth="1"/>
    <col min="15376" max="15376" width="7.42578125" style="18" customWidth="1"/>
    <col min="15377" max="15377" width="7.140625" style="18" customWidth="1"/>
    <col min="15378" max="15382" width="9.140625" style="18" customWidth="1"/>
    <col min="15383" max="15616" width="9.140625" style="18"/>
    <col min="15617" max="15617" width="9.85546875" style="18" customWidth="1"/>
    <col min="15618" max="15618" width="68.140625" style="18" customWidth="1"/>
    <col min="15619" max="15619" width="11.7109375" style="18" customWidth="1"/>
    <col min="15620" max="15620" width="11.42578125" style="18" customWidth="1"/>
    <col min="15621" max="15621" width="9.28515625" style="18" customWidth="1"/>
    <col min="15622" max="15622" width="12.5703125" style="18" customWidth="1"/>
    <col min="15623" max="15623" width="12.28515625" style="18" customWidth="1"/>
    <col min="15624" max="15624" width="17.140625" style="18" customWidth="1"/>
    <col min="15625" max="15625" width="19.28515625" style="18" customWidth="1"/>
    <col min="15626" max="15626" width="16.42578125" style="18" customWidth="1"/>
    <col min="15627" max="15627" width="7.140625" style="18" customWidth="1"/>
    <col min="15628" max="15628" width="6.85546875" style="18" customWidth="1"/>
    <col min="15629" max="15629" width="11.28515625" style="18" customWidth="1"/>
    <col min="15630" max="15631" width="6.5703125" style="18" customWidth="1"/>
    <col min="15632" max="15632" width="7.42578125" style="18" customWidth="1"/>
    <col min="15633" max="15633" width="7.140625" style="18" customWidth="1"/>
    <col min="15634" max="15638" width="9.140625" style="18" customWidth="1"/>
    <col min="15639" max="15872" width="9.140625" style="18"/>
    <col min="15873" max="15873" width="9.85546875" style="18" customWidth="1"/>
    <col min="15874" max="15874" width="68.140625" style="18" customWidth="1"/>
    <col min="15875" max="15875" width="11.7109375" style="18" customWidth="1"/>
    <col min="15876" max="15876" width="11.42578125" style="18" customWidth="1"/>
    <col min="15877" max="15877" width="9.28515625" style="18" customWidth="1"/>
    <col min="15878" max="15878" width="12.5703125" style="18" customWidth="1"/>
    <col min="15879" max="15879" width="12.28515625" style="18" customWidth="1"/>
    <col min="15880" max="15880" width="17.140625" style="18" customWidth="1"/>
    <col min="15881" max="15881" width="19.28515625" style="18" customWidth="1"/>
    <col min="15882" max="15882" width="16.42578125" style="18" customWidth="1"/>
    <col min="15883" max="15883" width="7.140625" style="18" customWidth="1"/>
    <col min="15884" max="15884" width="6.85546875" style="18" customWidth="1"/>
    <col min="15885" max="15885" width="11.28515625" style="18" customWidth="1"/>
    <col min="15886" max="15887" width="6.5703125" style="18" customWidth="1"/>
    <col min="15888" max="15888" width="7.42578125" style="18" customWidth="1"/>
    <col min="15889" max="15889" width="7.140625" style="18" customWidth="1"/>
    <col min="15890" max="15894" width="9.140625" style="18" customWidth="1"/>
    <col min="15895" max="16128" width="9.140625" style="18"/>
    <col min="16129" max="16129" width="9.85546875" style="18" customWidth="1"/>
    <col min="16130" max="16130" width="68.140625" style="18" customWidth="1"/>
    <col min="16131" max="16131" width="11.7109375" style="18" customWidth="1"/>
    <col min="16132" max="16132" width="11.42578125" style="18" customWidth="1"/>
    <col min="16133" max="16133" width="9.28515625" style="18" customWidth="1"/>
    <col min="16134" max="16134" width="12.5703125" style="18" customWidth="1"/>
    <col min="16135" max="16135" width="12.28515625" style="18" customWidth="1"/>
    <col min="16136" max="16136" width="17.140625" style="18" customWidth="1"/>
    <col min="16137" max="16137" width="19.28515625" style="18" customWidth="1"/>
    <col min="16138" max="16138" width="16.42578125" style="18" customWidth="1"/>
    <col min="16139" max="16139" width="7.140625" style="18" customWidth="1"/>
    <col min="16140" max="16140" width="6.85546875" style="18" customWidth="1"/>
    <col min="16141" max="16141" width="11.28515625" style="18" customWidth="1"/>
    <col min="16142" max="16143" width="6.5703125" style="18" customWidth="1"/>
    <col min="16144" max="16144" width="7.42578125" style="18" customWidth="1"/>
    <col min="16145" max="16145" width="7.140625" style="18" customWidth="1"/>
    <col min="16146" max="16150" width="9.140625" style="18" customWidth="1"/>
    <col min="16151" max="16384" width="9.140625" style="18"/>
  </cols>
  <sheetData>
    <row r="1" spans="1:46" s="10" customFormat="1" ht="23.25">
      <c r="A1" s="654" t="str">
        <f>'[5]Schedule-1'!A1:J1</f>
        <v>NEPAL ELECTRICITY AUTHORITY</v>
      </c>
      <c r="B1" s="654"/>
      <c r="C1" s="654"/>
      <c r="D1" s="654"/>
      <c r="E1" s="654"/>
      <c r="F1" s="654"/>
      <c r="G1" s="654"/>
      <c r="H1" s="654"/>
      <c r="I1" s="654"/>
      <c r="J1" s="654"/>
    </row>
    <row r="2" spans="1:46" s="10" customFormat="1" ht="14.25">
      <c r="A2" s="655" t="str">
        <f>'[5]Schedule-1'!A2:J2</f>
        <v>PROJECT MANAGEMENT DIRECTORATE</v>
      </c>
      <c r="B2" s="655"/>
      <c r="C2" s="655"/>
      <c r="D2" s="655"/>
      <c r="E2" s="655"/>
      <c r="F2" s="655"/>
      <c r="G2" s="655"/>
      <c r="H2" s="655"/>
      <c r="I2" s="655"/>
      <c r="J2" s="655"/>
    </row>
    <row r="3" spans="1:46" s="10" customFormat="1" ht="15.75">
      <c r="A3" s="656" t="str">
        <f>'NBSS Sch 1'!A3:I3</f>
        <v>New Butwal and Kushma Substation Expansion Project</v>
      </c>
      <c r="B3" s="656"/>
      <c r="C3" s="656"/>
      <c r="D3" s="656"/>
      <c r="E3" s="656"/>
      <c r="F3" s="656"/>
      <c r="G3" s="656"/>
      <c r="H3" s="656"/>
      <c r="I3" s="656"/>
      <c r="J3" s="656"/>
    </row>
    <row r="4" spans="1:46" s="10" customFormat="1" ht="33" customHeight="1">
      <c r="A4" s="657" t="str">
        <f>'NBSS Sch 1'!A4:H4</f>
        <v>OCB No.: PMD/ETDSP/NBKSEP-081/82-01:Design, Supply, Installation and Commissioning of transformer &amp; bays (220 Kv, 132kV, 33kV &amp; 11kV) for the Expansion of New Butwal &amp; Kushma Substation</v>
      </c>
      <c r="B4" s="657"/>
      <c r="C4" s="657"/>
      <c r="D4" s="657"/>
      <c r="E4" s="657"/>
      <c r="F4" s="657"/>
      <c r="G4" s="657"/>
      <c r="H4" s="657"/>
      <c r="I4" s="657"/>
      <c r="J4" s="657"/>
    </row>
    <row r="5" spans="1:46" s="10" customFormat="1" ht="14.25">
      <c r="A5" s="14"/>
      <c r="B5" s="11"/>
      <c r="C5" s="11"/>
      <c r="D5" s="11"/>
      <c r="E5" s="11"/>
      <c r="F5" s="12"/>
      <c r="G5" s="13"/>
      <c r="H5" s="13"/>
    </row>
    <row r="6" spans="1:46" s="10" customFormat="1" ht="15.75" thickBot="1">
      <c r="A6" s="15" t="s">
        <v>119</v>
      </c>
      <c r="B6" s="14"/>
      <c r="C6" s="13"/>
      <c r="D6" s="13"/>
      <c r="E6" s="13"/>
      <c r="F6" s="13"/>
      <c r="H6" s="16" t="s">
        <v>120</v>
      </c>
    </row>
    <row r="7" spans="1:46" s="10" customFormat="1" ht="43.5" customHeight="1" thickTop="1">
      <c r="A7" s="658" t="s">
        <v>62</v>
      </c>
      <c r="B7" s="660" t="s">
        <v>102</v>
      </c>
      <c r="C7" s="662" t="s">
        <v>1</v>
      </c>
      <c r="D7" s="663" t="s">
        <v>95</v>
      </c>
      <c r="E7" s="664" t="s">
        <v>260</v>
      </c>
      <c r="F7" s="664"/>
      <c r="G7" s="665" t="s">
        <v>261</v>
      </c>
      <c r="H7" s="665"/>
      <c r="I7" s="59" t="s">
        <v>121</v>
      </c>
      <c r="J7" s="9" t="s">
        <v>122</v>
      </c>
    </row>
    <row r="8" spans="1:46" s="10" customFormat="1" ht="27.75" customHeight="1" thickBot="1">
      <c r="A8" s="659"/>
      <c r="B8" s="661"/>
      <c r="C8" s="661"/>
      <c r="D8" s="661"/>
      <c r="E8" s="78" t="s">
        <v>92</v>
      </c>
      <c r="F8" s="78" t="s">
        <v>96</v>
      </c>
      <c r="G8" s="78" t="s">
        <v>92</v>
      </c>
      <c r="H8" s="79" t="s">
        <v>96</v>
      </c>
      <c r="I8" s="80"/>
      <c r="J8" s="81"/>
    </row>
    <row r="9" spans="1:46" s="10" customFormat="1" ht="14.25">
      <c r="A9" s="72">
        <v>1</v>
      </c>
      <c r="B9" s="73">
        <v>2</v>
      </c>
      <c r="C9" s="74">
        <v>3</v>
      </c>
      <c r="D9" s="74">
        <v>4</v>
      </c>
      <c r="E9" s="74">
        <v>5</v>
      </c>
      <c r="F9" s="74" t="s">
        <v>123</v>
      </c>
      <c r="G9" s="75">
        <v>7</v>
      </c>
      <c r="H9" s="76" t="s">
        <v>124</v>
      </c>
      <c r="I9" s="74" t="s">
        <v>125</v>
      </c>
      <c r="J9" s="77">
        <v>10</v>
      </c>
    </row>
    <row r="10" spans="1:46" s="66" customFormat="1" ht="18">
      <c r="A10" s="82"/>
      <c r="B10" s="63"/>
      <c r="C10" s="64"/>
      <c r="D10" s="64"/>
      <c r="E10" s="64"/>
      <c r="F10" s="64"/>
      <c r="G10" s="64"/>
      <c r="H10" s="64"/>
      <c r="I10" s="65"/>
      <c r="J10" s="83"/>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row>
    <row r="11" spans="1:46" s="70" customFormat="1" ht="18.75" customHeight="1">
      <c r="A11" s="84"/>
      <c r="B11" s="67"/>
      <c r="C11" s="21"/>
      <c r="D11" s="21"/>
      <c r="E11" s="21"/>
      <c r="F11" s="21"/>
      <c r="G11" s="68"/>
      <c r="H11" s="68"/>
      <c r="I11" s="69"/>
      <c r="J11" s="83"/>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row>
    <row r="12" spans="1:46" s="66" customFormat="1" ht="18" customHeight="1">
      <c r="A12" s="85"/>
      <c r="B12" s="71"/>
      <c r="C12" s="21"/>
      <c r="D12" s="21"/>
      <c r="E12" s="21"/>
      <c r="F12" s="21"/>
      <c r="G12" s="68"/>
      <c r="H12" s="68"/>
      <c r="I12" s="69"/>
      <c r="J12" s="83"/>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row>
    <row r="13" spans="1:46" s="3" customFormat="1" ht="18.75" customHeight="1">
      <c r="A13" s="86"/>
      <c r="B13" s="19"/>
      <c r="C13" s="20"/>
      <c r="D13" s="20"/>
      <c r="E13" s="21"/>
      <c r="F13" s="20"/>
      <c r="G13" s="22"/>
      <c r="H13" s="22"/>
      <c r="I13" s="23"/>
      <c r="J13" s="8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row>
    <row r="14" spans="1:46" ht="18" customHeight="1">
      <c r="A14" s="88"/>
      <c r="B14" s="24"/>
      <c r="C14" s="20"/>
      <c r="D14" s="20"/>
      <c r="E14" s="21"/>
      <c r="F14" s="20"/>
      <c r="G14" s="22"/>
      <c r="H14" s="22"/>
      <c r="I14" s="23"/>
      <c r="J14" s="8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row>
    <row r="15" spans="1:46" ht="18" customHeight="1">
      <c r="A15" s="88"/>
      <c r="B15" s="24"/>
      <c r="C15" s="20"/>
      <c r="D15" s="20"/>
      <c r="E15" s="21"/>
      <c r="F15" s="20"/>
      <c r="G15" s="22"/>
      <c r="H15" s="22"/>
      <c r="I15" s="23"/>
      <c r="J15" s="8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row>
    <row r="16" spans="1:46" ht="18" customHeight="1">
      <c r="A16" s="88"/>
      <c r="B16" s="25"/>
      <c r="C16" s="20"/>
      <c r="D16" s="20"/>
      <c r="E16" s="21"/>
      <c r="F16" s="20"/>
      <c r="G16" s="22"/>
      <c r="H16" s="22"/>
      <c r="I16" s="23"/>
      <c r="J16" s="8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row>
    <row r="17" spans="1:14" ht="51" customHeight="1" thickBot="1">
      <c r="A17" s="89"/>
      <c r="B17" s="90" t="s">
        <v>126</v>
      </c>
      <c r="C17" s="91"/>
      <c r="D17" s="91"/>
      <c r="E17" s="92"/>
      <c r="F17" s="91"/>
      <c r="G17" s="91"/>
      <c r="H17" s="93"/>
      <c r="I17" s="93"/>
      <c r="J17" s="94"/>
      <c r="K17" s="26"/>
      <c r="L17" s="26"/>
      <c r="M17" s="26"/>
      <c r="N17" s="26"/>
    </row>
    <row r="18" spans="1:14" s="2" customFormat="1" ht="15.75" thickTop="1">
      <c r="A18" s="4" t="s">
        <v>108</v>
      </c>
      <c r="B18" s="5" t="s">
        <v>127</v>
      </c>
      <c r="C18" s="6"/>
      <c r="D18" s="6"/>
      <c r="E18" s="6"/>
      <c r="F18" s="6"/>
      <c r="G18" s="6"/>
      <c r="H18" s="7"/>
      <c r="I18" s="8"/>
      <c r="J18" s="8"/>
    </row>
    <row r="19" spans="1:14" s="2" customFormat="1">
      <c r="A19" s="4"/>
      <c r="B19" s="652" t="s">
        <v>109</v>
      </c>
      <c r="C19" s="652"/>
      <c r="D19" s="652"/>
      <c r="E19" s="652"/>
      <c r="F19" s="652"/>
      <c r="G19" s="652"/>
      <c r="H19" s="652"/>
      <c r="I19" s="8"/>
      <c r="J19" s="8"/>
    </row>
    <row r="20" spans="1:14" s="27" customFormat="1" ht="14.25">
      <c r="A20" s="4" t="s">
        <v>128</v>
      </c>
      <c r="B20" s="1" t="s">
        <v>110</v>
      </c>
      <c r="C20" s="1"/>
      <c r="D20" s="1"/>
      <c r="E20" s="1"/>
      <c r="F20" s="1"/>
      <c r="G20" s="1"/>
      <c r="H20" s="1"/>
      <c r="I20" s="1"/>
      <c r="J20" s="1"/>
    </row>
    <row r="21" spans="1:14" s="27" customFormat="1" ht="14.25">
      <c r="A21" s="4" t="s">
        <v>111</v>
      </c>
      <c r="B21" s="1" t="s">
        <v>112</v>
      </c>
      <c r="C21" s="6"/>
      <c r="D21" s="6"/>
      <c r="E21" s="6"/>
      <c r="F21" s="6"/>
      <c r="G21" s="6"/>
      <c r="H21" s="7"/>
      <c r="I21" s="8"/>
      <c r="J21" s="8"/>
    </row>
    <row r="22" spans="1:14" s="27" customFormat="1" ht="20.25">
      <c r="A22" s="4"/>
      <c r="B22" s="28" t="s">
        <v>129</v>
      </c>
      <c r="C22" s="6"/>
      <c r="D22" s="6"/>
      <c r="E22" s="6"/>
      <c r="F22" s="6"/>
      <c r="G22" s="6"/>
      <c r="H22" s="7"/>
      <c r="I22" s="8"/>
      <c r="J22" s="8"/>
    </row>
    <row r="23" spans="1:14" s="27" customFormat="1" ht="20.25">
      <c r="A23" s="4"/>
      <c r="B23" s="653" t="s">
        <v>130</v>
      </c>
      <c r="C23" s="653"/>
      <c r="D23" s="653"/>
      <c r="E23" s="653"/>
      <c r="F23" s="653"/>
      <c r="G23" s="653"/>
      <c r="H23" s="653"/>
      <c r="I23" s="653"/>
      <c r="J23" s="653"/>
    </row>
    <row r="24" spans="1:14" s="27" customFormat="1" ht="8.25" customHeight="1">
      <c r="A24" s="4"/>
      <c r="B24" s="1"/>
      <c r="C24" s="6"/>
      <c r="D24" s="6"/>
      <c r="E24" s="6"/>
      <c r="F24" s="6"/>
      <c r="G24" s="6"/>
      <c r="H24" s="7"/>
      <c r="I24" s="8"/>
      <c r="J24" s="8"/>
    </row>
    <row r="25" spans="1:14" s="10" customFormat="1">
      <c r="A25" s="29"/>
      <c r="B25" s="30" t="s">
        <v>113</v>
      </c>
      <c r="C25" s="31"/>
      <c r="D25" s="32"/>
      <c r="E25" s="32"/>
      <c r="F25" s="33"/>
      <c r="G25" s="34" t="s">
        <v>114</v>
      </c>
      <c r="H25" s="33"/>
    </row>
    <row r="26" spans="1:14" s="10" customFormat="1">
      <c r="A26" s="29"/>
      <c r="B26" s="30" t="s">
        <v>115</v>
      </c>
      <c r="C26" s="35"/>
      <c r="D26" s="36" t="s">
        <v>3</v>
      </c>
      <c r="E26" s="37"/>
      <c r="F26" s="33"/>
      <c r="G26" s="33"/>
      <c r="H26" s="33"/>
    </row>
    <row r="27" spans="1:14" s="10" customFormat="1">
      <c r="A27" s="29"/>
      <c r="B27" s="38" t="s">
        <v>116</v>
      </c>
      <c r="C27" s="39"/>
      <c r="D27" s="36" t="s">
        <v>3</v>
      </c>
      <c r="E27" s="40"/>
      <c r="F27" s="33"/>
      <c r="G27" s="33"/>
      <c r="H27" s="33"/>
    </row>
    <row r="28" spans="1:14" s="10" customFormat="1">
      <c r="A28" s="29"/>
      <c r="B28" s="38" t="s">
        <v>117</v>
      </c>
      <c r="C28" s="41"/>
      <c r="D28" s="36" t="s">
        <v>3</v>
      </c>
      <c r="E28" s="40"/>
      <c r="F28" s="33"/>
      <c r="G28" s="33"/>
      <c r="H28" s="33"/>
    </row>
    <row r="29" spans="1:14" s="10" customFormat="1">
      <c r="A29" s="29"/>
      <c r="B29" s="15" t="s">
        <v>118</v>
      </c>
      <c r="C29" s="41"/>
      <c r="D29" s="42" t="s">
        <v>3</v>
      </c>
      <c r="E29" s="43"/>
      <c r="F29" s="33"/>
      <c r="G29" s="33"/>
      <c r="H29" s="33"/>
    </row>
  </sheetData>
  <sheetProtection formatColumns="0" formatRows="0" selectLockedCells="1"/>
  <mergeCells count="12">
    <mergeCell ref="B19:H19"/>
    <mergeCell ref="B23:J23"/>
    <mergeCell ref="A1:J1"/>
    <mergeCell ref="A2:J2"/>
    <mergeCell ref="A3:J3"/>
    <mergeCell ref="A4:J4"/>
    <mergeCell ref="A7:A8"/>
    <mergeCell ref="B7:B8"/>
    <mergeCell ref="C7:C8"/>
    <mergeCell ref="D7:D8"/>
    <mergeCell ref="E7:F7"/>
    <mergeCell ref="G7:H7"/>
  </mergeCells>
  <printOptions horizontalCentered="1"/>
  <pageMargins left="0.2" right="0.2" top="0.6" bottom="0.5" header="0.1" footer="0.1"/>
  <pageSetup paperSize="9" scale="90" fitToHeight="30" orientation="landscape" r:id="rId1"/>
  <headerFooter alignWithMargins="0">
    <oddHeader xml:space="preserve">&amp;LExpansion of New Butwal and Kushma Substation&amp;R&amp;"Arial,Regular"&amp;10Schedule 2:Page&amp;P of &amp;N
</oddHeader>
    <oddFooter>&amp;L&amp;G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A6EE9"/>
  </sheetPr>
  <dimension ref="A1:BN23"/>
  <sheetViews>
    <sheetView showZeros="0" view="pageLayout" zoomScaleNormal="100" zoomScaleSheetLayoutView="75" workbookViewId="0">
      <selection activeCell="E28" sqref="E28:E29"/>
    </sheetView>
  </sheetViews>
  <sheetFormatPr defaultColWidth="9.140625" defaultRowHeight="15"/>
  <cols>
    <col min="1" max="1" width="9.85546875" style="44" customWidth="1"/>
    <col min="2" max="2" width="60.28515625" style="45" customWidth="1"/>
    <col min="3" max="3" width="11.140625" style="18" customWidth="1"/>
    <col min="4" max="4" width="8.85546875" style="18" customWidth="1"/>
    <col min="5" max="5" width="14.5703125" style="46" customWidth="1"/>
    <col min="6" max="6" width="12.7109375" style="18" customWidth="1"/>
    <col min="7" max="7" width="14" style="18" customWidth="1"/>
    <col min="8" max="8" width="11" style="18" customWidth="1"/>
    <col min="9" max="9" width="11.28515625" style="18" customWidth="1"/>
    <col min="10" max="11" width="6.5703125" style="18" customWidth="1"/>
    <col min="12" max="12" width="7.42578125" style="18" customWidth="1"/>
    <col min="13" max="13" width="7.140625" style="18" customWidth="1"/>
    <col min="14" max="18" width="9.140625" style="18" customWidth="1"/>
    <col min="19" max="256" width="9.140625" style="18"/>
    <col min="257" max="257" width="9.85546875" style="18" customWidth="1"/>
    <col min="258" max="258" width="62.5703125" style="18" customWidth="1"/>
    <col min="259" max="260" width="8.85546875" style="18" customWidth="1"/>
    <col min="261" max="261" width="10.42578125" style="18" customWidth="1"/>
    <col min="262" max="262" width="9.5703125" style="18" customWidth="1"/>
    <col min="263" max="263" width="14" style="18" customWidth="1"/>
    <col min="264" max="264" width="11" style="18" customWidth="1"/>
    <col min="265" max="265" width="11.28515625" style="18" customWidth="1"/>
    <col min="266" max="267" width="6.5703125" style="18" customWidth="1"/>
    <col min="268" max="268" width="7.42578125" style="18" customWidth="1"/>
    <col min="269" max="269" width="7.140625" style="18" customWidth="1"/>
    <col min="270" max="274" width="9.140625" style="18" customWidth="1"/>
    <col min="275" max="512" width="9.140625" style="18"/>
    <col min="513" max="513" width="9.85546875" style="18" customWidth="1"/>
    <col min="514" max="514" width="62.5703125" style="18" customWidth="1"/>
    <col min="515" max="516" width="8.85546875" style="18" customWidth="1"/>
    <col min="517" max="517" width="10.42578125" style="18" customWidth="1"/>
    <col min="518" max="518" width="9.5703125" style="18" customWidth="1"/>
    <col min="519" max="519" width="14" style="18" customWidth="1"/>
    <col min="520" max="520" width="11" style="18" customWidth="1"/>
    <col min="521" max="521" width="11.28515625" style="18" customWidth="1"/>
    <col min="522" max="523" width="6.5703125" style="18" customWidth="1"/>
    <col min="524" max="524" width="7.42578125" style="18" customWidth="1"/>
    <col min="525" max="525" width="7.140625" style="18" customWidth="1"/>
    <col min="526" max="530" width="9.140625" style="18" customWidth="1"/>
    <col min="531" max="768" width="9.140625" style="18"/>
    <col min="769" max="769" width="9.85546875" style="18" customWidth="1"/>
    <col min="770" max="770" width="62.5703125" style="18" customWidth="1"/>
    <col min="771" max="772" width="8.85546875" style="18" customWidth="1"/>
    <col min="773" max="773" width="10.42578125" style="18" customWidth="1"/>
    <col min="774" max="774" width="9.5703125" style="18" customWidth="1"/>
    <col min="775" max="775" width="14" style="18" customWidth="1"/>
    <col min="776" max="776" width="11" style="18" customWidth="1"/>
    <col min="777" max="777" width="11.28515625" style="18" customWidth="1"/>
    <col min="778" max="779" width="6.5703125" style="18" customWidth="1"/>
    <col min="780" max="780" width="7.42578125" style="18" customWidth="1"/>
    <col min="781" max="781" width="7.140625" style="18" customWidth="1"/>
    <col min="782" max="786" width="9.140625" style="18" customWidth="1"/>
    <col min="787" max="1024" width="9.140625" style="18"/>
    <col min="1025" max="1025" width="9.85546875" style="18" customWidth="1"/>
    <col min="1026" max="1026" width="62.5703125" style="18" customWidth="1"/>
    <col min="1027" max="1028" width="8.85546875" style="18" customWidth="1"/>
    <col min="1029" max="1029" width="10.42578125" style="18" customWidth="1"/>
    <col min="1030" max="1030" width="9.5703125" style="18" customWidth="1"/>
    <col min="1031" max="1031" width="14" style="18" customWidth="1"/>
    <col min="1032" max="1032" width="11" style="18" customWidth="1"/>
    <col min="1033" max="1033" width="11.28515625" style="18" customWidth="1"/>
    <col min="1034" max="1035" width="6.5703125" style="18" customWidth="1"/>
    <col min="1036" max="1036" width="7.42578125" style="18" customWidth="1"/>
    <col min="1037" max="1037" width="7.140625" style="18" customWidth="1"/>
    <col min="1038" max="1042" width="9.140625" style="18" customWidth="1"/>
    <col min="1043" max="1280" width="9.140625" style="18"/>
    <col min="1281" max="1281" width="9.85546875" style="18" customWidth="1"/>
    <col min="1282" max="1282" width="62.5703125" style="18" customWidth="1"/>
    <col min="1283" max="1284" width="8.85546875" style="18" customWidth="1"/>
    <col min="1285" max="1285" width="10.42578125" style="18" customWidth="1"/>
    <col min="1286" max="1286" width="9.5703125" style="18" customWidth="1"/>
    <col min="1287" max="1287" width="14" style="18" customWidth="1"/>
    <col min="1288" max="1288" width="11" style="18" customWidth="1"/>
    <col min="1289" max="1289" width="11.28515625" style="18" customWidth="1"/>
    <col min="1290" max="1291" width="6.5703125" style="18" customWidth="1"/>
    <col min="1292" max="1292" width="7.42578125" style="18" customWidth="1"/>
    <col min="1293" max="1293" width="7.140625" style="18" customWidth="1"/>
    <col min="1294" max="1298" width="9.140625" style="18" customWidth="1"/>
    <col min="1299" max="1536" width="9.140625" style="18"/>
    <col min="1537" max="1537" width="9.85546875" style="18" customWidth="1"/>
    <col min="1538" max="1538" width="62.5703125" style="18" customWidth="1"/>
    <col min="1539" max="1540" width="8.85546875" style="18" customWidth="1"/>
    <col min="1541" max="1541" width="10.42578125" style="18" customWidth="1"/>
    <col min="1542" max="1542" width="9.5703125" style="18" customWidth="1"/>
    <col min="1543" max="1543" width="14" style="18" customWidth="1"/>
    <col min="1544" max="1544" width="11" style="18" customWidth="1"/>
    <col min="1545" max="1545" width="11.28515625" style="18" customWidth="1"/>
    <col min="1546" max="1547" width="6.5703125" style="18" customWidth="1"/>
    <col min="1548" max="1548" width="7.42578125" style="18" customWidth="1"/>
    <col min="1549" max="1549" width="7.140625" style="18" customWidth="1"/>
    <col min="1550" max="1554" width="9.140625" style="18" customWidth="1"/>
    <col min="1555" max="1792" width="9.140625" style="18"/>
    <col min="1793" max="1793" width="9.85546875" style="18" customWidth="1"/>
    <col min="1794" max="1794" width="62.5703125" style="18" customWidth="1"/>
    <col min="1795" max="1796" width="8.85546875" style="18" customWidth="1"/>
    <col min="1797" max="1797" width="10.42578125" style="18" customWidth="1"/>
    <col min="1798" max="1798" width="9.5703125" style="18" customWidth="1"/>
    <col min="1799" max="1799" width="14" style="18" customWidth="1"/>
    <col min="1800" max="1800" width="11" style="18" customWidth="1"/>
    <col min="1801" max="1801" width="11.28515625" style="18" customWidth="1"/>
    <col min="1802" max="1803" width="6.5703125" style="18" customWidth="1"/>
    <col min="1804" max="1804" width="7.42578125" style="18" customWidth="1"/>
    <col min="1805" max="1805" width="7.140625" style="18" customWidth="1"/>
    <col min="1806" max="1810" width="9.140625" style="18" customWidth="1"/>
    <col min="1811" max="2048" width="9.140625" style="18"/>
    <col min="2049" max="2049" width="9.85546875" style="18" customWidth="1"/>
    <col min="2050" max="2050" width="62.5703125" style="18" customWidth="1"/>
    <col min="2051" max="2052" width="8.85546875" style="18" customWidth="1"/>
    <col min="2053" max="2053" width="10.42578125" style="18" customWidth="1"/>
    <col min="2054" max="2054" width="9.5703125" style="18" customWidth="1"/>
    <col min="2055" max="2055" width="14" style="18" customWidth="1"/>
    <col min="2056" max="2056" width="11" style="18" customWidth="1"/>
    <col min="2057" max="2057" width="11.28515625" style="18" customWidth="1"/>
    <col min="2058" max="2059" width="6.5703125" style="18" customWidth="1"/>
    <col min="2060" max="2060" width="7.42578125" style="18" customWidth="1"/>
    <col min="2061" max="2061" width="7.140625" style="18" customWidth="1"/>
    <col min="2062" max="2066" width="9.140625" style="18" customWidth="1"/>
    <col min="2067" max="2304" width="9.140625" style="18"/>
    <col min="2305" max="2305" width="9.85546875" style="18" customWidth="1"/>
    <col min="2306" max="2306" width="62.5703125" style="18" customWidth="1"/>
    <col min="2307" max="2308" width="8.85546875" style="18" customWidth="1"/>
    <col min="2309" max="2309" width="10.42578125" style="18" customWidth="1"/>
    <col min="2310" max="2310" width="9.5703125" style="18" customWidth="1"/>
    <col min="2311" max="2311" width="14" style="18" customWidth="1"/>
    <col min="2312" max="2312" width="11" style="18" customWidth="1"/>
    <col min="2313" max="2313" width="11.28515625" style="18" customWidth="1"/>
    <col min="2314" max="2315" width="6.5703125" style="18" customWidth="1"/>
    <col min="2316" max="2316" width="7.42578125" style="18" customWidth="1"/>
    <col min="2317" max="2317" width="7.140625" style="18" customWidth="1"/>
    <col min="2318" max="2322" width="9.140625" style="18" customWidth="1"/>
    <col min="2323" max="2560" width="9.140625" style="18"/>
    <col min="2561" max="2561" width="9.85546875" style="18" customWidth="1"/>
    <col min="2562" max="2562" width="62.5703125" style="18" customWidth="1"/>
    <col min="2563" max="2564" width="8.85546875" style="18" customWidth="1"/>
    <col min="2565" max="2565" width="10.42578125" style="18" customWidth="1"/>
    <col min="2566" max="2566" width="9.5703125" style="18" customWidth="1"/>
    <col min="2567" max="2567" width="14" style="18" customWidth="1"/>
    <col min="2568" max="2568" width="11" style="18" customWidth="1"/>
    <col min="2569" max="2569" width="11.28515625" style="18" customWidth="1"/>
    <col min="2570" max="2571" width="6.5703125" style="18" customWidth="1"/>
    <col min="2572" max="2572" width="7.42578125" style="18" customWidth="1"/>
    <col min="2573" max="2573" width="7.140625" style="18" customWidth="1"/>
    <col min="2574" max="2578" width="9.140625" style="18" customWidth="1"/>
    <col min="2579" max="2816" width="9.140625" style="18"/>
    <col min="2817" max="2817" width="9.85546875" style="18" customWidth="1"/>
    <col min="2818" max="2818" width="62.5703125" style="18" customWidth="1"/>
    <col min="2819" max="2820" width="8.85546875" style="18" customWidth="1"/>
    <col min="2821" max="2821" width="10.42578125" style="18" customWidth="1"/>
    <col min="2822" max="2822" width="9.5703125" style="18" customWidth="1"/>
    <col min="2823" max="2823" width="14" style="18" customWidth="1"/>
    <col min="2824" max="2824" width="11" style="18" customWidth="1"/>
    <col min="2825" max="2825" width="11.28515625" style="18" customWidth="1"/>
    <col min="2826" max="2827" width="6.5703125" style="18" customWidth="1"/>
    <col min="2828" max="2828" width="7.42578125" style="18" customWidth="1"/>
    <col min="2829" max="2829" width="7.140625" style="18" customWidth="1"/>
    <col min="2830" max="2834" width="9.140625" style="18" customWidth="1"/>
    <col min="2835" max="3072" width="9.140625" style="18"/>
    <col min="3073" max="3073" width="9.85546875" style="18" customWidth="1"/>
    <col min="3074" max="3074" width="62.5703125" style="18" customWidth="1"/>
    <col min="3075" max="3076" width="8.85546875" style="18" customWidth="1"/>
    <col min="3077" max="3077" width="10.42578125" style="18" customWidth="1"/>
    <col min="3078" max="3078" width="9.5703125" style="18" customWidth="1"/>
    <col min="3079" max="3079" width="14" style="18" customWidth="1"/>
    <col min="3080" max="3080" width="11" style="18" customWidth="1"/>
    <col min="3081" max="3081" width="11.28515625" style="18" customWidth="1"/>
    <col min="3082" max="3083" width="6.5703125" style="18" customWidth="1"/>
    <col min="3084" max="3084" width="7.42578125" style="18" customWidth="1"/>
    <col min="3085" max="3085" width="7.140625" style="18" customWidth="1"/>
    <col min="3086" max="3090" width="9.140625" style="18" customWidth="1"/>
    <col min="3091" max="3328" width="9.140625" style="18"/>
    <col min="3329" max="3329" width="9.85546875" style="18" customWidth="1"/>
    <col min="3330" max="3330" width="62.5703125" style="18" customWidth="1"/>
    <col min="3331" max="3332" width="8.85546875" style="18" customWidth="1"/>
    <col min="3333" max="3333" width="10.42578125" style="18" customWidth="1"/>
    <col min="3334" max="3334" width="9.5703125" style="18" customWidth="1"/>
    <col min="3335" max="3335" width="14" style="18" customWidth="1"/>
    <col min="3336" max="3336" width="11" style="18" customWidth="1"/>
    <col min="3337" max="3337" width="11.28515625" style="18" customWidth="1"/>
    <col min="3338" max="3339" width="6.5703125" style="18" customWidth="1"/>
    <col min="3340" max="3340" width="7.42578125" style="18" customWidth="1"/>
    <col min="3341" max="3341" width="7.140625" style="18" customWidth="1"/>
    <col min="3342" max="3346" width="9.140625" style="18" customWidth="1"/>
    <col min="3347" max="3584" width="9.140625" style="18"/>
    <col min="3585" max="3585" width="9.85546875" style="18" customWidth="1"/>
    <col min="3586" max="3586" width="62.5703125" style="18" customWidth="1"/>
    <col min="3587" max="3588" width="8.85546875" style="18" customWidth="1"/>
    <col min="3589" max="3589" width="10.42578125" style="18" customWidth="1"/>
    <col min="3590" max="3590" width="9.5703125" style="18" customWidth="1"/>
    <col min="3591" max="3591" width="14" style="18" customWidth="1"/>
    <col min="3592" max="3592" width="11" style="18" customWidth="1"/>
    <col min="3593" max="3593" width="11.28515625" style="18" customWidth="1"/>
    <col min="3594" max="3595" width="6.5703125" style="18" customWidth="1"/>
    <col min="3596" max="3596" width="7.42578125" style="18" customWidth="1"/>
    <col min="3597" max="3597" width="7.140625" style="18" customWidth="1"/>
    <col min="3598" max="3602" width="9.140625" style="18" customWidth="1"/>
    <col min="3603" max="3840" width="9.140625" style="18"/>
    <col min="3841" max="3841" width="9.85546875" style="18" customWidth="1"/>
    <col min="3842" max="3842" width="62.5703125" style="18" customWidth="1"/>
    <col min="3843" max="3844" width="8.85546875" style="18" customWidth="1"/>
    <col min="3845" max="3845" width="10.42578125" style="18" customWidth="1"/>
    <col min="3846" max="3846" width="9.5703125" style="18" customWidth="1"/>
    <col min="3847" max="3847" width="14" style="18" customWidth="1"/>
    <col min="3848" max="3848" width="11" style="18" customWidth="1"/>
    <col min="3849" max="3849" width="11.28515625" style="18" customWidth="1"/>
    <col min="3850" max="3851" width="6.5703125" style="18" customWidth="1"/>
    <col min="3852" max="3852" width="7.42578125" style="18" customWidth="1"/>
    <col min="3853" max="3853" width="7.140625" style="18" customWidth="1"/>
    <col min="3854" max="3858" width="9.140625" style="18" customWidth="1"/>
    <col min="3859" max="4096" width="9.140625" style="18"/>
    <col min="4097" max="4097" width="9.85546875" style="18" customWidth="1"/>
    <col min="4098" max="4098" width="62.5703125" style="18" customWidth="1"/>
    <col min="4099" max="4100" width="8.85546875" style="18" customWidth="1"/>
    <col min="4101" max="4101" width="10.42578125" style="18" customWidth="1"/>
    <col min="4102" max="4102" width="9.5703125" style="18" customWidth="1"/>
    <col min="4103" max="4103" width="14" style="18" customWidth="1"/>
    <col min="4104" max="4104" width="11" style="18" customWidth="1"/>
    <col min="4105" max="4105" width="11.28515625" style="18" customWidth="1"/>
    <col min="4106" max="4107" width="6.5703125" style="18" customWidth="1"/>
    <col min="4108" max="4108" width="7.42578125" style="18" customWidth="1"/>
    <col min="4109" max="4109" width="7.140625" style="18" customWidth="1"/>
    <col min="4110" max="4114" width="9.140625" style="18" customWidth="1"/>
    <col min="4115" max="4352" width="9.140625" style="18"/>
    <col min="4353" max="4353" width="9.85546875" style="18" customWidth="1"/>
    <col min="4354" max="4354" width="62.5703125" style="18" customWidth="1"/>
    <col min="4355" max="4356" width="8.85546875" style="18" customWidth="1"/>
    <col min="4357" max="4357" width="10.42578125" style="18" customWidth="1"/>
    <col min="4358" max="4358" width="9.5703125" style="18" customWidth="1"/>
    <col min="4359" max="4359" width="14" style="18" customWidth="1"/>
    <col min="4360" max="4360" width="11" style="18" customWidth="1"/>
    <col min="4361" max="4361" width="11.28515625" style="18" customWidth="1"/>
    <col min="4362" max="4363" width="6.5703125" style="18" customWidth="1"/>
    <col min="4364" max="4364" width="7.42578125" style="18" customWidth="1"/>
    <col min="4365" max="4365" width="7.140625" style="18" customWidth="1"/>
    <col min="4366" max="4370" width="9.140625" style="18" customWidth="1"/>
    <col min="4371" max="4608" width="9.140625" style="18"/>
    <col min="4609" max="4609" width="9.85546875" style="18" customWidth="1"/>
    <col min="4610" max="4610" width="62.5703125" style="18" customWidth="1"/>
    <col min="4611" max="4612" width="8.85546875" style="18" customWidth="1"/>
    <col min="4613" max="4613" width="10.42578125" style="18" customWidth="1"/>
    <col min="4614" max="4614" width="9.5703125" style="18" customWidth="1"/>
    <col min="4615" max="4615" width="14" style="18" customWidth="1"/>
    <col min="4616" max="4616" width="11" style="18" customWidth="1"/>
    <col min="4617" max="4617" width="11.28515625" style="18" customWidth="1"/>
    <col min="4618" max="4619" width="6.5703125" style="18" customWidth="1"/>
    <col min="4620" max="4620" width="7.42578125" style="18" customWidth="1"/>
    <col min="4621" max="4621" width="7.140625" style="18" customWidth="1"/>
    <col min="4622" max="4626" width="9.140625" style="18" customWidth="1"/>
    <col min="4627" max="4864" width="9.140625" style="18"/>
    <col min="4865" max="4865" width="9.85546875" style="18" customWidth="1"/>
    <col min="4866" max="4866" width="62.5703125" style="18" customWidth="1"/>
    <col min="4867" max="4868" width="8.85546875" style="18" customWidth="1"/>
    <col min="4869" max="4869" width="10.42578125" style="18" customWidth="1"/>
    <col min="4870" max="4870" width="9.5703125" style="18" customWidth="1"/>
    <col min="4871" max="4871" width="14" style="18" customWidth="1"/>
    <col min="4872" max="4872" width="11" style="18" customWidth="1"/>
    <col min="4873" max="4873" width="11.28515625" style="18" customWidth="1"/>
    <col min="4874" max="4875" width="6.5703125" style="18" customWidth="1"/>
    <col min="4876" max="4876" width="7.42578125" style="18" customWidth="1"/>
    <col min="4877" max="4877" width="7.140625" style="18" customWidth="1"/>
    <col min="4878" max="4882" width="9.140625" style="18" customWidth="1"/>
    <col min="4883" max="5120" width="9.140625" style="18"/>
    <col min="5121" max="5121" width="9.85546875" style="18" customWidth="1"/>
    <col min="5122" max="5122" width="62.5703125" style="18" customWidth="1"/>
    <col min="5123" max="5124" width="8.85546875" style="18" customWidth="1"/>
    <col min="5125" max="5125" width="10.42578125" style="18" customWidth="1"/>
    <col min="5126" max="5126" width="9.5703125" style="18" customWidth="1"/>
    <col min="5127" max="5127" width="14" style="18" customWidth="1"/>
    <col min="5128" max="5128" width="11" style="18" customWidth="1"/>
    <col min="5129" max="5129" width="11.28515625" style="18" customWidth="1"/>
    <col min="5130" max="5131" width="6.5703125" style="18" customWidth="1"/>
    <col min="5132" max="5132" width="7.42578125" style="18" customWidth="1"/>
    <col min="5133" max="5133" width="7.140625" style="18" customWidth="1"/>
    <col min="5134" max="5138" width="9.140625" style="18" customWidth="1"/>
    <col min="5139" max="5376" width="9.140625" style="18"/>
    <col min="5377" max="5377" width="9.85546875" style="18" customWidth="1"/>
    <col min="5378" max="5378" width="62.5703125" style="18" customWidth="1"/>
    <col min="5379" max="5380" width="8.85546875" style="18" customWidth="1"/>
    <col min="5381" max="5381" width="10.42578125" style="18" customWidth="1"/>
    <col min="5382" max="5382" width="9.5703125" style="18" customWidth="1"/>
    <col min="5383" max="5383" width="14" style="18" customWidth="1"/>
    <col min="5384" max="5384" width="11" style="18" customWidth="1"/>
    <col min="5385" max="5385" width="11.28515625" style="18" customWidth="1"/>
    <col min="5386" max="5387" width="6.5703125" style="18" customWidth="1"/>
    <col min="5388" max="5388" width="7.42578125" style="18" customWidth="1"/>
    <col min="5389" max="5389" width="7.140625" style="18" customWidth="1"/>
    <col min="5390" max="5394" width="9.140625" style="18" customWidth="1"/>
    <col min="5395" max="5632" width="9.140625" style="18"/>
    <col min="5633" max="5633" width="9.85546875" style="18" customWidth="1"/>
    <col min="5634" max="5634" width="62.5703125" style="18" customWidth="1"/>
    <col min="5635" max="5636" width="8.85546875" style="18" customWidth="1"/>
    <col min="5637" max="5637" width="10.42578125" style="18" customWidth="1"/>
    <col min="5638" max="5638" width="9.5703125" style="18" customWidth="1"/>
    <col min="5639" max="5639" width="14" style="18" customWidth="1"/>
    <col min="5640" max="5640" width="11" style="18" customWidth="1"/>
    <col min="5641" max="5641" width="11.28515625" style="18" customWidth="1"/>
    <col min="5642" max="5643" width="6.5703125" style="18" customWidth="1"/>
    <col min="5644" max="5644" width="7.42578125" style="18" customWidth="1"/>
    <col min="5645" max="5645" width="7.140625" style="18" customWidth="1"/>
    <col min="5646" max="5650" width="9.140625" style="18" customWidth="1"/>
    <col min="5651" max="5888" width="9.140625" style="18"/>
    <col min="5889" max="5889" width="9.85546875" style="18" customWidth="1"/>
    <col min="5890" max="5890" width="62.5703125" style="18" customWidth="1"/>
    <col min="5891" max="5892" width="8.85546875" style="18" customWidth="1"/>
    <col min="5893" max="5893" width="10.42578125" style="18" customWidth="1"/>
    <col min="5894" max="5894" width="9.5703125" style="18" customWidth="1"/>
    <col min="5895" max="5895" width="14" style="18" customWidth="1"/>
    <col min="5896" max="5896" width="11" style="18" customWidth="1"/>
    <col min="5897" max="5897" width="11.28515625" style="18" customWidth="1"/>
    <col min="5898" max="5899" width="6.5703125" style="18" customWidth="1"/>
    <col min="5900" max="5900" width="7.42578125" style="18" customWidth="1"/>
    <col min="5901" max="5901" width="7.140625" style="18" customWidth="1"/>
    <col min="5902" max="5906" width="9.140625" style="18" customWidth="1"/>
    <col min="5907" max="6144" width="9.140625" style="18"/>
    <col min="6145" max="6145" width="9.85546875" style="18" customWidth="1"/>
    <col min="6146" max="6146" width="62.5703125" style="18" customWidth="1"/>
    <col min="6147" max="6148" width="8.85546875" style="18" customWidth="1"/>
    <col min="6149" max="6149" width="10.42578125" style="18" customWidth="1"/>
    <col min="6150" max="6150" width="9.5703125" style="18" customWidth="1"/>
    <col min="6151" max="6151" width="14" style="18" customWidth="1"/>
    <col min="6152" max="6152" width="11" style="18" customWidth="1"/>
    <col min="6153" max="6153" width="11.28515625" style="18" customWidth="1"/>
    <col min="6154" max="6155" width="6.5703125" style="18" customWidth="1"/>
    <col min="6156" max="6156" width="7.42578125" style="18" customWidth="1"/>
    <col min="6157" max="6157" width="7.140625" style="18" customWidth="1"/>
    <col min="6158" max="6162" width="9.140625" style="18" customWidth="1"/>
    <col min="6163" max="6400" width="9.140625" style="18"/>
    <col min="6401" max="6401" width="9.85546875" style="18" customWidth="1"/>
    <col min="6402" max="6402" width="62.5703125" style="18" customWidth="1"/>
    <col min="6403" max="6404" width="8.85546875" style="18" customWidth="1"/>
    <col min="6405" max="6405" width="10.42578125" style="18" customWidth="1"/>
    <col min="6406" max="6406" width="9.5703125" style="18" customWidth="1"/>
    <col min="6407" max="6407" width="14" style="18" customWidth="1"/>
    <col min="6408" max="6408" width="11" style="18" customWidth="1"/>
    <col min="6409" max="6409" width="11.28515625" style="18" customWidth="1"/>
    <col min="6410" max="6411" width="6.5703125" style="18" customWidth="1"/>
    <col min="6412" max="6412" width="7.42578125" style="18" customWidth="1"/>
    <col min="6413" max="6413" width="7.140625" style="18" customWidth="1"/>
    <col min="6414" max="6418" width="9.140625" style="18" customWidth="1"/>
    <col min="6419" max="6656" width="9.140625" style="18"/>
    <col min="6657" max="6657" width="9.85546875" style="18" customWidth="1"/>
    <col min="6658" max="6658" width="62.5703125" style="18" customWidth="1"/>
    <col min="6659" max="6660" width="8.85546875" style="18" customWidth="1"/>
    <col min="6661" max="6661" width="10.42578125" style="18" customWidth="1"/>
    <col min="6662" max="6662" width="9.5703125" style="18" customWidth="1"/>
    <col min="6663" max="6663" width="14" style="18" customWidth="1"/>
    <col min="6664" max="6664" width="11" style="18" customWidth="1"/>
    <col min="6665" max="6665" width="11.28515625" style="18" customWidth="1"/>
    <col min="6666" max="6667" width="6.5703125" style="18" customWidth="1"/>
    <col min="6668" max="6668" width="7.42578125" style="18" customWidth="1"/>
    <col min="6669" max="6669" width="7.140625" style="18" customWidth="1"/>
    <col min="6670" max="6674" width="9.140625" style="18" customWidth="1"/>
    <col min="6675" max="6912" width="9.140625" style="18"/>
    <col min="6913" max="6913" width="9.85546875" style="18" customWidth="1"/>
    <col min="6914" max="6914" width="62.5703125" style="18" customWidth="1"/>
    <col min="6915" max="6916" width="8.85546875" style="18" customWidth="1"/>
    <col min="6917" max="6917" width="10.42578125" style="18" customWidth="1"/>
    <col min="6918" max="6918" width="9.5703125" style="18" customWidth="1"/>
    <col min="6919" max="6919" width="14" style="18" customWidth="1"/>
    <col min="6920" max="6920" width="11" style="18" customWidth="1"/>
    <col min="6921" max="6921" width="11.28515625" style="18" customWidth="1"/>
    <col min="6922" max="6923" width="6.5703125" style="18" customWidth="1"/>
    <col min="6924" max="6924" width="7.42578125" style="18" customWidth="1"/>
    <col min="6925" max="6925" width="7.140625" style="18" customWidth="1"/>
    <col min="6926" max="6930" width="9.140625" style="18" customWidth="1"/>
    <col min="6931" max="7168" width="9.140625" style="18"/>
    <col min="7169" max="7169" width="9.85546875" style="18" customWidth="1"/>
    <col min="7170" max="7170" width="62.5703125" style="18" customWidth="1"/>
    <col min="7171" max="7172" width="8.85546875" style="18" customWidth="1"/>
    <col min="7173" max="7173" width="10.42578125" style="18" customWidth="1"/>
    <col min="7174" max="7174" width="9.5703125" style="18" customWidth="1"/>
    <col min="7175" max="7175" width="14" style="18" customWidth="1"/>
    <col min="7176" max="7176" width="11" style="18" customWidth="1"/>
    <col min="7177" max="7177" width="11.28515625" style="18" customWidth="1"/>
    <col min="7178" max="7179" width="6.5703125" style="18" customWidth="1"/>
    <col min="7180" max="7180" width="7.42578125" style="18" customWidth="1"/>
    <col min="7181" max="7181" width="7.140625" style="18" customWidth="1"/>
    <col min="7182" max="7186" width="9.140625" style="18" customWidth="1"/>
    <col min="7187" max="7424" width="9.140625" style="18"/>
    <col min="7425" max="7425" width="9.85546875" style="18" customWidth="1"/>
    <col min="7426" max="7426" width="62.5703125" style="18" customWidth="1"/>
    <col min="7427" max="7428" width="8.85546875" style="18" customWidth="1"/>
    <col min="7429" max="7429" width="10.42578125" style="18" customWidth="1"/>
    <col min="7430" max="7430" width="9.5703125" style="18" customWidth="1"/>
    <col min="7431" max="7431" width="14" style="18" customWidth="1"/>
    <col min="7432" max="7432" width="11" style="18" customWidth="1"/>
    <col min="7433" max="7433" width="11.28515625" style="18" customWidth="1"/>
    <col min="7434" max="7435" width="6.5703125" style="18" customWidth="1"/>
    <col min="7436" max="7436" width="7.42578125" style="18" customWidth="1"/>
    <col min="7437" max="7437" width="7.140625" style="18" customWidth="1"/>
    <col min="7438" max="7442" width="9.140625" style="18" customWidth="1"/>
    <col min="7443" max="7680" width="9.140625" style="18"/>
    <col min="7681" max="7681" width="9.85546875" style="18" customWidth="1"/>
    <col min="7682" max="7682" width="62.5703125" style="18" customWidth="1"/>
    <col min="7683" max="7684" width="8.85546875" style="18" customWidth="1"/>
    <col min="7685" max="7685" width="10.42578125" style="18" customWidth="1"/>
    <col min="7686" max="7686" width="9.5703125" style="18" customWidth="1"/>
    <col min="7687" max="7687" width="14" style="18" customWidth="1"/>
    <col min="7688" max="7688" width="11" style="18" customWidth="1"/>
    <col min="7689" max="7689" width="11.28515625" style="18" customWidth="1"/>
    <col min="7690" max="7691" width="6.5703125" style="18" customWidth="1"/>
    <col min="7692" max="7692" width="7.42578125" style="18" customWidth="1"/>
    <col min="7693" max="7693" width="7.140625" style="18" customWidth="1"/>
    <col min="7694" max="7698" width="9.140625" style="18" customWidth="1"/>
    <col min="7699" max="7936" width="9.140625" style="18"/>
    <col min="7937" max="7937" width="9.85546875" style="18" customWidth="1"/>
    <col min="7938" max="7938" width="62.5703125" style="18" customWidth="1"/>
    <col min="7939" max="7940" width="8.85546875" style="18" customWidth="1"/>
    <col min="7941" max="7941" width="10.42578125" style="18" customWidth="1"/>
    <col min="7942" max="7942" width="9.5703125" style="18" customWidth="1"/>
    <col min="7943" max="7943" width="14" style="18" customWidth="1"/>
    <col min="7944" max="7944" width="11" style="18" customWidth="1"/>
    <col min="7945" max="7945" width="11.28515625" style="18" customWidth="1"/>
    <col min="7946" max="7947" width="6.5703125" style="18" customWidth="1"/>
    <col min="7948" max="7948" width="7.42578125" style="18" customWidth="1"/>
    <col min="7949" max="7949" width="7.140625" style="18" customWidth="1"/>
    <col min="7950" max="7954" width="9.140625" style="18" customWidth="1"/>
    <col min="7955" max="8192" width="9.140625" style="18"/>
    <col min="8193" max="8193" width="9.85546875" style="18" customWidth="1"/>
    <col min="8194" max="8194" width="62.5703125" style="18" customWidth="1"/>
    <col min="8195" max="8196" width="8.85546875" style="18" customWidth="1"/>
    <col min="8197" max="8197" width="10.42578125" style="18" customWidth="1"/>
    <col min="8198" max="8198" width="9.5703125" style="18" customWidth="1"/>
    <col min="8199" max="8199" width="14" style="18" customWidth="1"/>
    <col min="8200" max="8200" width="11" style="18" customWidth="1"/>
    <col min="8201" max="8201" width="11.28515625" style="18" customWidth="1"/>
    <col min="8202" max="8203" width="6.5703125" style="18" customWidth="1"/>
    <col min="8204" max="8204" width="7.42578125" style="18" customWidth="1"/>
    <col min="8205" max="8205" width="7.140625" style="18" customWidth="1"/>
    <col min="8206" max="8210" width="9.140625" style="18" customWidth="1"/>
    <col min="8211" max="8448" width="9.140625" style="18"/>
    <col min="8449" max="8449" width="9.85546875" style="18" customWidth="1"/>
    <col min="8450" max="8450" width="62.5703125" style="18" customWidth="1"/>
    <col min="8451" max="8452" width="8.85546875" style="18" customWidth="1"/>
    <col min="8453" max="8453" width="10.42578125" style="18" customWidth="1"/>
    <col min="8454" max="8454" width="9.5703125" style="18" customWidth="1"/>
    <col min="8455" max="8455" width="14" style="18" customWidth="1"/>
    <col min="8456" max="8456" width="11" style="18" customWidth="1"/>
    <col min="8457" max="8457" width="11.28515625" style="18" customWidth="1"/>
    <col min="8458" max="8459" width="6.5703125" style="18" customWidth="1"/>
    <col min="8460" max="8460" width="7.42578125" style="18" customWidth="1"/>
    <col min="8461" max="8461" width="7.140625" style="18" customWidth="1"/>
    <col min="8462" max="8466" width="9.140625" style="18" customWidth="1"/>
    <col min="8467" max="8704" width="9.140625" style="18"/>
    <col min="8705" max="8705" width="9.85546875" style="18" customWidth="1"/>
    <col min="8706" max="8706" width="62.5703125" style="18" customWidth="1"/>
    <col min="8707" max="8708" width="8.85546875" style="18" customWidth="1"/>
    <col min="8709" max="8709" width="10.42578125" style="18" customWidth="1"/>
    <col min="8710" max="8710" width="9.5703125" style="18" customWidth="1"/>
    <col min="8711" max="8711" width="14" style="18" customWidth="1"/>
    <col min="8712" max="8712" width="11" style="18" customWidth="1"/>
    <col min="8713" max="8713" width="11.28515625" style="18" customWidth="1"/>
    <col min="8714" max="8715" width="6.5703125" style="18" customWidth="1"/>
    <col min="8716" max="8716" width="7.42578125" style="18" customWidth="1"/>
    <col min="8717" max="8717" width="7.140625" style="18" customWidth="1"/>
    <col min="8718" max="8722" width="9.140625" style="18" customWidth="1"/>
    <col min="8723" max="8960" width="9.140625" style="18"/>
    <col min="8961" max="8961" width="9.85546875" style="18" customWidth="1"/>
    <col min="8962" max="8962" width="62.5703125" style="18" customWidth="1"/>
    <col min="8963" max="8964" width="8.85546875" style="18" customWidth="1"/>
    <col min="8965" max="8965" width="10.42578125" style="18" customWidth="1"/>
    <col min="8966" max="8966" width="9.5703125" style="18" customWidth="1"/>
    <col min="8967" max="8967" width="14" style="18" customWidth="1"/>
    <col min="8968" max="8968" width="11" style="18" customWidth="1"/>
    <col min="8969" max="8969" width="11.28515625" style="18" customWidth="1"/>
    <col min="8970" max="8971" width="6.5703125" style="18" customWidth="1"/>
    <col min="8972" max="8972" width="7.42578125" style="18" customWidth="1"/>
    <col min="8973" max="8973" width="7.140625" style="18" customWidth="1"/>
    <col min="8974" max="8978" width="9.140625" style="18" customWidth="1"/>
    <col min="8979" max="9216" width="9.140625" style="18"/>
    <col min="9217" max="9217" width="9.85546875" style="18" customWidth="1"/>
    <col min="9218" max="9218" width="62.5703125" style="18" customWidth="1"/>
    <col min="9219" max="9220" width="8.85546875" style="18" customWidth="1"/>
    <col min="9221" max="9221" width="10.42578125" style="18" customWidth="1"/>
    <col min="9222" max="9222" width="9.5703125" style="18" customWidth="1"/>
    <col min="9223" max="9223" width="14" style="18" customWidth="1"/>
    <col min="9224" max="9224" width="11" style="18" customWidth="1"/>
    <col min="9225" max="9225" width="11.28515625" style="18" customWidth="1"/>
    <col min="9226" max="9227" width="6.5703125" style="18" customWidth="1"/>
    <col min="9228" max="9228" width="7.42578125" style="18" customWidth="1"/>
    <col min="9229" max="9229" width="7.140625" style="18" customWidth="1"/>
    <col min="9230" max="9234" width="9.140625" style="18" customWidth="1"/>
    <col min="9235" max="9472" width="9.140625" style="18"/>
    <col min="9473" max="9473" width="9.85546875" style="18" customWidth="1"/>
    <col min="9474" max="9474" width="62.5703125" style="18" customWidth="1"/>
    <col min="9475" max="9476" width="8.85546875" style="18" customWidth="1"/>
    <col min="9477" max="9477" width="10.42578125" style="18" customWidth="1"/>
    <col min="9478" max="9478" width="9.5703125" style="18" customWidth="1"/>
    <col min="9479" max="9479" width="14" style="18" customWidth="1"/>
    <col min="9480" max="9480" width="11" style="18" customWidth="1"/>
    <col min="9481" max="9481" width="11.28515625" style="18" customWidth="1"/>
    <col min="9482" max="9483" width="6.5703125" style="18" customWidth="1"/>
    <col min="9484" max="9484" width="7.42578125" style="18" customWidth="1"/>
    <col min="9485" max="9485" width="7.140625" style="18" customWidth="1"/>
    <col min="9486" max="9490" width="9.140625" style="18" customWidth="1"/>
    <col min="9491" max="9728" width="9.140625" style="18"/>
    <col min="9729" max="9729" width="9.85546875" style="18" customWidth="1"/>
    <col min="9730" max="9730" width="62.5703125" style="18" customWidth="1"/>
    <col min="9731" max="9732" width="8.85546875" style="18" customWidth="1"/>
    <col min="9733" max="9733" width="10.42578125" style="18" customWidth="1"/>
    <col min="9734" max="9734" width="9.5703125" style="18" customWidth="1"/>
    <col min="9735" max="9735" width="14" style="18" customWidth="1"/>
    <col min="9736" max="9736" width="11" style="18" customWidth="1"/>
    <col min="9737" max="9737" width="11.28515625" style="18" customWidth="1"/>
    <col min="9738" max="9739" width="6.5703125" style="18" customWidth="1"/>
    <col min="9740" max="9740" width="7.42578125" style="18" customWidth="1"/>
    <col min="9741" max="9741" width="7.140625" style="18" customWidth="1"/>
    <col min="9742" max="9746" width="9.140625" style="18" customWidth="1"/>
    <col min="9747" max="9984" width="9.140625" style="18"/>
    <col min="9985" max="9985" width="9.85546875" style="18" customWidth="1"/>
    <col min="9986" max="9986" width="62.5703125" style="18" customWidth="1"/>
    <col min="9987" max="9988" width="8.85546875" style="18" customWidth="1"/>
    <col min="9989" max="9989" width="10.42578125" style="18" customWidth="1"/>
    <col min="9990" max="9990" width="9.5703125" style="18" customWidth="1"/>
    <col min="9991" max="9991" width="14" style="18" customWidth="1"/>
    <col min="9992" max="9992" width="11" style="18" customWidth="1"/>
    <col min="9993" max="9993" width="11.28515625" style="18" customWidth="1"/>
    <col min="9994" max="9995" width="6.5703125" style="18" customWidth="1"/>
    <col min="9996" max="9996" width="7.42578125" style="18" customWidth="1"/>
    <col min="9997" max="9997" width="7.140625" style="18" customWidth="1"/>
    <col min="9998" max="10002" width="9.140625" style="18" customWidth="1"/>
    <col min="10003" max="10240" width="9.140625" style="18"/>
    <col min="10241" max="10241" width="9.85546875" style="18" customWidth="1"/>
    <col min="10242" max="10242" width="62.5703125" style="18" customWidth="1"/>
    <col min="10243" max="10244" width="8.85546875" style="18" customWidth="1"/>
    <col min="10245" max="10245" width="10.42578125" style="18" customWidth="1"/>
    <col min="10246" max="10246" width="9.5703125" style="18" customWidth="1"/>
    <col min="10247" max="10247" width="14" style="18" customWidth="1"/>
    <col min="10248" max="10248" width="11" style="18" customWidth="1"/>
    <col min="10249" max="10249" width="11.28515625" style="18" customWidth="1"/>
    <col min="10250" max="10251" width="6.5703125" style="18" customWidth="1"/>
    <col min="10252" max="10252" width="7.42578125" style="18" customWidth="1"/>
    <col min="10253" max="10253" width="7.140625" style="18" customWidth="1"/>
    <col min="10254" max="10258" width="9.140625" style="18" customWidth="1"/>
    <col min="10259" max="10496" width="9.140625" style="18"/>
    <col min="10497" max="10497" width="9.85546875" style="18" customWidth="1"/>
    <col min="10498" max="10498" width="62.5703125" style="18" customWidth="1"/>
    <col min="10499" max="10500" width="8.85546875" style="18" customWidth="1"/>
    <col min="10501" max="10501" width="10.42578125" style="18" customWidth="1"/>
    <col min="10502" max="10502" width="9.5703125" style="18" customWidth="1"/>
    <col min="10503" max="10503" width="14" style="18" customWidth="1"/>
    <col min="10504" max="10504" width="11" style="18" customWidth="1"/>
    <col min="10505" max="10505" width="11.28515625" style="18" customWidth="1"/>
    <col min="10506" max="10507" width="6.5703125" style="18" customWidth="1"/>
    <col min="10508" max="10508" width="7.42578125" style="18" customWidth="1"/>
    <col min="10509" max="10509" width="7.140625" style="18" customWidth="1"/>
    <col min="10510" max="10514" width="9.140625" style="18" customWidth="1"/>
    <col min="10515" max="10752" width="9.140625" style="18"/>
    <col min="10753" max="10753" width="9.85546875" style="18" customWidth="1"/>
    <col min="10754" max="10754" width="62.5703125" style="18" customWidth="1"/>
    <col min="10755" max="10756" width="8.85546875" style="18" customWidth="1"/>
    <col min="10757" max="10757" width="10.42578125" style="18" customWidth="1"/>
    <col min="10758" max="10758" width="9.5703125" style="18" customWidth="1"/>
    <col min="10759" max="10759" width="14" style="18" customWidth="1"/>
    <col min="10760" max="10760" width="11" style="18" customWidth="1"/>
    <col min="10761" max="10761" width="11.28515625" style="18" customWidth="1"/>
    <col min="10762" max="10763" width="6.5703125" style="18" customWidth="1"/>
    <col min="10764" max="10764" width="7.42578125" style="18" customWidth="1"/>
    <col min="10765" max="10765" width="7.140625" style="18" customWidth="1"/>
    <col min="10766" max="10770" width="9.140625" style="18" customWidth="1"/>
    <col min="10771" max="11008" width="9.140625" style="18"/>
    <col min="11009" max="11009" width="9.85546875" style="18" customWidth="1"/>
    <col min="11010" max="11010" width="62.5703125" style="18" customWidth="1"/>
    <col min="11011" max="11012" width="8.85546875" style="18" customWidth="1"/>
    <col min="11013" max="11013" width="10.42578125" style="18" customWidth="1"/>
    <col min="11014" max="11014" width="9.5703125" style="18" customWidth="1"/>
    <col min="11015" max="11015" width="14" style="18" customWidth="1"/>
    <col min="11016" max="11016" width="11" style="18" customWidth="1"/>
    <col min="11017" max="11017" width="11.28515625" style="18" customWidth="1"/>
    <col min="11018" max="11019" width="6.5703125" style="18" customWidth="1"/>
    <col min="11020" max="11020" width="7.42578125" style="18" customWidth="1"/>
    <col min="11021" max="11021" width="7.140625" style="18" customWidth="1"/>
    <col min="11022" max="11026" width="9.140625" style="18" customWidth="1"/>
    <col min="11027" max="11264" width="9.140625" style="18"/>
    <col min="11265" max="11265" width="9.85546875" style="18" customWidth="1"/>
    <col min="11266" max="11266" width="62.5703125" style="18" customWidth="1"/>
    <col min="11267" max="11268" width="8.85546875" style="18" customWidth="1"/>
    <col min="11269" max="11269" width="10.42578125" style="18" customWidth="1"/>
    <col min="11270" max="11270" width="9.5703125" style="18" customWidth="1"/>
    <col min="11271" max="11271" width="14" style="18" customWidth="1"/>
    <col min="11272" max="11272" width="11" style="18" customWidth="1"/>
    <col min="11273" max="11273" width="11.28515625" style="18" customWidth="1"/>
    <col min="11274" max="11275" width="6.5703125" style="18" customWidth="1"/>
    <col min="11276" max="11276" width="7.42578125" style="18" customWidth="1"/>
    <col min="11277" max="11277" width="7.140625" style="18" customWidth="1"/>
    <col min="11278" max="11282" width="9.140625" style="18" customWidth="1"/>
    <col min="11283" max="11520" width="9.140625" style="18"/>
    <col min="11521" max="11521" width="9.85546875" style="18" customWidth="1"/>
    <col min="11522" max="11522" width="62.5703125" style="18" customWidth="1"/>
    <col min="11523" max="11524" width="8.85546875" style="18" customWidth="1"/>
    <col min="11525" max="11525" width="10.42578125" style="18" customWidth="1"/>
    <col min="11526" max="11526" width="9.5703125" style="18" customWidth="1"/>
    <col min="11527" max="11527" width="14" style="18" customWidth="1"/>
    <col min="11528" max="11528" width="11" style="18" customWidth="1"/>
    <col min="11529" max="11529" width="11.28515625" style="18" customWidth="1"/>
    <col min="11530" max="11531" width="6.5703125" style="18" customWidth="1"/>
    <col min="11532" max="11532" width="7.42578125" style="18" customWidth="1"/>
    <col min="11533" max="11533" width="7.140625" style="18" customWidth="1"/>
    <col min="11534" max="11538" width="9.140625" style="18" customWidth="1"/>
    <col min="11539" max="11776" width="9.140625" style="18"/>
    <col min="11777" max="11777" width="9.85546875" style="18" customWidth="1"/>
    <col min="11778" max="11778" width="62.5703125" style="18" customWidth="1"/>
    <col min="11779" max="11780" width="8.85546875" style="18" customWidth="1"/>
    <col min="11781" max="11781" width="10.42578125" style="18" customWidth="1"/>
    <col min="11782" max="11782" width="9.5703125" style="18" customWidth="1"/>
    <col min="11783" max="11783" width="14" style="18" customWidth="1"/>
    <col min="11784" max="11784" width="11" style="18" customWidth="1"/>
    <col min="11785" max="11785" width="11.28515625" style="18" customWidth="1"/>
    <col min="11786" max="11787" width="6.5703125" style="18" customWidth="1"/>
    <col min="11788" max="11788" width="7.42578125" style="18" customWidth="1"/>
    <col min="11789" max="11789" width="7.140625" style="18" customWidth="1"/>
    <col min="11790" max="11794" width="9.140625" style="18" customWidth="1"/>
    <col min="11795" max="12032" width="9.140625" style="18"/>
    <col min="12033" max="12033" width="9.85546875" style="18" customWidth="1"/>
    <col min="12034" max="12034" width="62.5703125" style="18" customWidth="1"/>
    <col min="12035" max="12036" width="8.85546875" style="18" customWidth="1"/>
    <col min="12037" max="12037" width="10.42578125" style="18" customWidth="1"/>
    <col min="12038" max="12038" width="9.5703125" style="18" customWidth="1"/>
    <col min="12039" max="12039" width="14" style="18" customWidth="1"/>
    <col min="12040" max="12040" width="11" style="18" customWidth="1"/>
    <col min="12041" max="12041" width="11.28515625" style="18" customWidth="1"/>
    <col min="12042" max="12043" width="6.5703125" style="18" customWidth="1"/>
    <col min="12044" max="12044" width="7.42578125" style="18" customWidth="1"/>
    <col min="12045" max="12045" width="7.140625" style="18" customWidth="1"/>
    <col min="12046" max="12050" width="9.140625" style="18" customWidth="1"/>
    <col min="12051" max="12288" width="9.140625" style="18"/>
    <col min="12289" max="12289" width="9.85546875" style="18" customWidth="1"/>
    <col min="12290" max="12290" width="62.5703125" style="18" customWidth="1"/>
    <col min="12291" max="12292" width="8.85546875" style="18" customWidth="1"/>
    <col min="12293" max="12293" width="10.42578125" style="18" customWidth="1"/>
    <col min="12294" max="12294" width="9.5703125" style="18" customWidth="1"/>
    <col min="12295" max="12295" width="14" style="18" customWidth="1"/>
    <col min="12296" max="12296" width="11" style="18" customWidth="1"/>
    <col min="12297" max="12297" width="11.28515625" style="18" customWidth="1"/>
    <col min="12298" max="12299" width="6.5703125" style="18" customWidth="1"/>
    <col min="12300" max="12300" width="7.42578125" style="18" customWidth="1"/>
    <col min="12301" max="12301" width="7.140625" style="18" customWidth="1"/>
    <col min="12302" max="12306" width="9.140625" style="18" customWidth="1"/>
    <col min="12307" max="12544" width="9.140625" style="18"/>
    <col min="12545" max="12545" width="9.85546875" style="18" customWidth="1"/>
    <col min="12546" max="12546" width="62.5703125" style="18" customWidth="1"/>
    <col min="12547" max="12548" width="8.85546875" style="18" customWidth="1"/>
    <col min="12549" max="12549" width="10.42578125" style="18" customWidth="1"/>
    <col min="12550" max="12550" width="9.5703125" style="18" customWidth="1"/>
    <col min="12551" max="12551" width="14" style="18" customWidth="1"/>
    <col min="12552" max="12552" width="11" style="18" customWidth="1"/>
    <col min="12553" max="12553" width="11.28515625" style="18" customWidth="1"/>
    <col min="12554" max="12555" width="6.5703125" style="18" customWidth="1"/>
    <col min="12556" max="12556" width="7.42578125" style="18" customWidth="1"/>
    <col min="12557" max="12557" width="7.140625" style="18" customWidth="1"/>
    <col min="12558" max="12562" width="9.140625" style="18" customWidth="1"/>
    <col min="12563" max="12800" width="9.140625" style="18"/>
    <col min="12801" max="12801" width="9.85546875" style="18" customWidth="1"/>
    <col min="12802" max="12802" width="62.5703125" style="18" customWidth="1"/>
    <col min="12803" max="12804" width="8.85546875" style="18" customWidth="1"/>
    <col min="12805" max="12805" width="10.42578125" style="18" customWidth="1"/>
    <col min="12806" max="12806" width="9.5703125" style="18" customWidth="1"/>
    <col min="12807" max="12807" width="14" style="18" customWidth="1"/>
    <col min="12808" max="12808" width="11" style="18" customWidth="1"/>
    <col min="12809" max="12809" width="11.28515625" style="18" customWidth="1"/>
    <col min="12810" max="12811" width="6.5703125" style="18" customWidth="1"/>
    <col min="12812" max="12812" width="7.42578125" style="18" customWidth="1"/>
    <col min="12813" max="12813" width="7.140625" style="18" customWidth="1"/>
    <col min="12814" max="12818" width="9.140625" style="18" customWidth="1"/>
    <col min="12819" max="13056" width="9.140625" style="18"/>
    <col min="13057" max="13057" width="9.85546875" style="18" customWidth="1"/>
    <col min="13058" max="13058" width="62.5703125" style="18" customWidth="1"/>
    <col min="13059" max="13060" width="8.85546875" style="18" customWidth="1"/>
    <col min="13061" max="13061" width="10.42578125" style="18" customWidth="1"/>
    <col min="13062" max="13062" width="9.5703125" style="18" customWidth="1"/>
    <col min="13063" max="13063" width="14" style="18" customWidth="1"/>
    <col min="13064" max="13064" width="11" style="18" customWidth="1"/>
    <col min="13065" max="13065" width="11.28515625" style="18" customWidth="1"/>
    <col min="13066" max="13067" width="6.5703125" style="18" customWidth="1"/>
    <col min="13068" max="13068" width="7.42578125" style="18" customWidth="1"/>
    <col min="13069" max="13069" width="7.140625" style="18" customWidth="1"/>
    <col min="13070" max="13074" width="9.140625" style="18" customWidth="1"/>
    <col min="13075" max="13312" width="9.140625" style="18"/>
    <col min="13313" max="13313" width="9.85546875" style="18" customWidth="1"/>
    <col min="13314" max="13314" width="62.5703125" style="18" customWidth="1"/>
    <col min="13315" max="13316" width="8.85546875" style="18" customWidth="1"/>
    <col min="13317" max="13317" width="10.42578125" style="18" customWidth="1"/>
    <col min="13318" max="13318" width="9.5703125" style="18" customWidth="1"/>
    <col min="13319" max="13319" width="14" style="18" customWidth="1"/>
    <col min="13320" max="13320" width="11" style="18" customWidth="1"/>
    <col min="13321" max="13321" width="11.28515625" style="18" customWidth="1"/>
    <col min="13322" max="13323" width="6.5703125" style="18" customWidth="1"/>
    <col min="13324" max="13324" width="7.42578125" style="18" customWidth="1"/>
    <col min="13325" max="13325" width="7.140625" style="18" customWidth="1"/>
    <col min="13326" max="13330" width="9.140625" style="18" customWidth="1"/>
    <col min="13331" max="13568" width="9.140625" style="18"/>
    <col min="13569" max="13569" width="9.85546875" style="18" customWidth="1"/>
    <col min="13570" max="13570" width="62.5703125" style="18" customWidth="1"/>
    <col min="13571" max="13572" width="8.85546875" style="18" customWidth="1"/>
    <col min="13573" max="13573" width="10.42578125" style="18" customWidth="1"/>
    <col min="13574" max="13574" width="9.5703125" style="18" customWidth="1"/>
    <col min="13575" max="13575" width="14" style="18" customWidth="1"/>
    <col min="13576" max="13576" width="11" style="18" customWidth="1"/>
    <col min="13577" max="13577" width="11.28515625" style="18" customWidth="1"/>
    <col min="13578" max="13579" width="6.5703125" style="18" customWidth="1"/>
    <col min="13580" max="13580" width="7.42578125" style="18" customWidth="1"/>
    <col min="13581" max="13581" width="7.140625" style="18" customWidth="1"/>
    <col min="13582" max="13586" width="9.140625" style="18" customWidth="1"/>
    <col min="13587" max="13824" width="9.140625" style="18"/>
    <col min="13825" max="13825" width="9.85546875" style="18" customWidth="1"/>
    <col min="13826" max="13826" width="62.5703125" style="18" customWidth="1"/>
    <col min="13827" max="13828" width="8.85546875" style="18" customWidth="1"/>
    <col min="13829" max="13829" width="10.42578125" style="18" customWidth="1"/>
    <col min="13830" max="13830" width="9.5703125" style="18" customWidth="1"/>
    <col min="13831" max="13831" width="14" style="18" customWidth="1"/>
    <col min="13832" max="13832" width="11" style="18" customWidth="1"/>
    <col min="13833" max="13833" width="11.28515625" style="18" customWidth="1"/>
    <col min="13834" max="13835" width="6.5703125" style="18" customWidth="1"/>
    <col min="13836" max="13836" width="7.42578125" style="18" customWidth="1"/>
    <col min="13837" max="13837" width="7.140625" style="18" customWidth="1"/>
    <col min="13838" max="13842" width="9.140625" style="18" customWidth="1"/>
    <col min="13843" max="14080" width="9.140625" style="18"/>
    <col min="14081" max="14081" width="9.85546875" style="18" customWidth="1"/>
    <col min="14082" max="14082" width="62.5703125" style="18" customWidth="1"/>
    <col min="14083" max="14084" width="8.85546875" style="18" customWidth="1"/>
    <col min="14085" max="14085" width="10.42578125" style="18" customWidth="1"/>
    <col min="14086" max="14086" width="9.5703125" style="18" customWidth="1"/>
    <col min="14087" max="14087" width="14" style="18" customWidth="1"/>
    <col min="14088" max="14088" width="11" style="18" customWidth="1"/>
    <col min="14089" max="14089" width="11.28515625" style="18" customWidth="1"/>
    <col min="14090" max="14091" width="6.5703125" style="18" customWidth="1"/>
    <col min="14092" max="14092" width="7.42578125" style="18" customWidth="1"/>
    <col min="14093" max="14093" width="7.140625" style="18" customWidth="1"/>
    <col min="14094" max="14098" width="9.140625" style="18" customWidth="1"/>
    <col min="14099" max="14336" width="9.140625" style="18"/>
    <col min="14337" max="14337" width="9.85546875" style="18" customWidth="1"/>
    <col min="14338" max="14338" width="62.5703125" style="18" customWidth="1"/>
    <col min="14339" max="14340" width="8.85546875" style="18" customWidth="1"/>
    <col min="14341" max="14341" width="10.42578125" style="18" customWidth="1"/>
    <col min="14342" max="14342" width="9.5703125" style="18" customWidth="1"/>
    <col min="14343" max="14343" width="14" style="18" customWidth="1"/>
    <col min="14344" max="14344" width="11" style="18" customWidth="1"/>
    <col min="14345" max="14345" width="11.28515625" style="18" customWidth="1"/>
    <col min="14346" max="14347" width="6.5703125" style="18" customWidth="1"/>
    <col min="14348" max="14348" width="7.42578125" style="18" customWidth="1"/>
    <col min="14349" max="14349" width="7.140625" style="18" customWidth="1"/>
    <col min="14350" max="14354" width="9.140625" style="18" customWidth="1"/>
    <col min="14355" max="14592" width="9.140625" style="18"/>
    <col min="14593" max="14593" width="9.85546875" style="18" customWidth="1"/>
    <col min="14594" max="14594" width="62.5703125" style="18" customWidth="1"/>
    <col min="14595" max="14596" width="8.85546875" style="18" customWidth="1"/>
    <col min="14597" max="14597" width="10.42578125" style="18" customWidth="1"/>
    <col min="14598" max="14598" width="9.5703125" style="18" customWidth="1"/>
    <col min="14599" max="14599" width="14" style="18" customWidth="1"/>
    <col min="14600" max="14600" width="11" style="18" customWidth="1"/>
    <col min="14601" max="14601" width="11.28515625" style="18" customWidth="1"/>
    <col min="14602" max="14603" width="6.5703125" style="18" customWidth="1"/>
    <col min="14604" max="14604" width="7.42578125" style="18" customWidth="1"/>
    <col min="14605" max="14605" width="7.140625" style="18" customWidth="1"/>
    <col min="14606" max="14610" width="9.140625" style="18" customWidth="1"/>
    <col min="14611" max="14848" width="9.140625" style="18"/>
    <col min="14849" max="14849" width="9.85546875" style="18" customWidth="1"/>
    <col min="14850" max="14850" width="62.5703125" style="18" customWidth="1"/>
    <col min="14851" max="14852" width="8.85546875" style="18" customWidth="1"/>
    <col min="14853" max="14853" width="10.42578125" style="18" customWidth="1"/>
    <col min="14854" max="14854" width="9.5703125" style="18" customWidth="1"/>
    <col min="14855" max="14855" width="14" style="18" customWidth="1"/>
    <col min="14856" max="14856" width="11" style="18" customWidth="1"/>
    <col min="14857" max="14857" width="11.28515625" style="18" customWidth="1"/>
    <col min="14858" max="14859" width="6.5703125" style="18" customWidth="1"/>
    <col min="14860" max="14860" width="7.42578125" style="18" customWidth="1"/>
    <col min="14861" max="14861" width="7.140625" style="18" customWidth="1"/>
    <col min="14862" max="14866" width="9.140625" style="18" customWidth="1"/>
    <col min="14867" max="15104" width="9.140625" style="18"/>
    <col min="15105" max="15105" width="9.85546875" style="18" customWidth="1"/>
    <col min="15106" max="15106" width="62.5703125" style="18" customWidth="1"/>
    <col min="15107" max="15108" width="8.85546875" style="18" customWidth="1"/>
    <col min="15109" max="15109" width="10.42578125" style="18" customWidth="1"/>
    <col min="15110" max="15110" width="9.5703125" style="18" customWidth="1"/>
    <col min="15111" max="15111" width="14" style="18" customWidth="1"/>
    <col min="15112" max="15112" width="11" style="18" customWidth="1"/>
    <col min="15113" max="15113" width="11.28515625" style="18" customWidth="1"/>
    <col min="15114" max="15115" width="6.5703125" style="18" customWidth="1"/>
    <col min="15116" max="15116" width="7.42578125" style="18" customWidth="1"/>
    <col min="15117" max="15117" width="7.140625" style="18" customWidth="1"/>
    <col min="15118" max="15122" width="9.140625" style="18" customWidth="1"/>
    <col min="15123" max="15360" width="9.140625" style="18"/>
    <col min="15361" max="15361" width="9.85546875" style="18" customWidth="1"/>
    <col min="15362" max="15362" width="62.5703125" style="18" customWidth="1"/>
    <col min="15363" max="15364" width="8.85546875" style="18" customWidth="1"/>
    <col min="15365" max="15365" width="10.42578125" style="18" customWidth="1"/>
    <col min="15366" max="15366" width="9.5703125" style="18" customWidth="1"/>
    <col min="15367" max="15367" width="14" style="18" customWidth="1"/>
    <col min="15368" max="15368" width="11" style="18" customWidth="1"/>
    <col min="15369" max="15369" width="11.28515625" style="18" customWidth="1"/>
    <col min="15370" max="15371" width="6.5703125" style="18" customWidth="1"/>
    <col min="15372" max="15372" width="7.42578125" style="18" customWidth="1"/>
    <col min="15373" max="15373" width="7.140625" style="18" customWidth="1"/>
    <col min="15374" max="15378" width="9.140625" style="18" customWidth="1"/>
    <col min="15379" max="15616" width="9.140625" style="18"/>
    <col min="15617" max="15617" width="9.85546875" style="18" customWidth="1"/>
    <col min="15618" max="15618" width="62.5703125" style="18" customWidth="1"/>
    <col min="15619" max="15620" width="8.85546875" style="18" customWidth="1"/>
    <col min="15621" max="15621" width="10.42578125" style="18" customWidth="1"/>
    <col min="15622" max="15622" width="9.5703125" style="18" customWidth="1"/>
    <col min="15623" max="15623" width="14" style="18" customWidth="1"/>
    <col min="15624" max="15624" width="11" style="18" customWidth="1"/>
    <col min="15625" max="15625" width="11.28515625" style="18" customWidth="1"/>
    <col min="15626" max="15627" width="6.5703125" style="18" customWidth="1"/>
    <col min="15628" max="15628" width="7.42578125" style="18" customWidth="1"/>
    <col min="15629" max="15629" width="7.140625" style="18" customWidth="1"/>
    <col min="15630" max="15634" width="9.140625" style="18" customWidth="1"/>
    <col min="15635" max="15872" width="9.140625" style="18"/>
    <col min="15873" max="15873" width="9.85546875" style="18" customWidth="1"/>
    <col min="15874" max="15874" width="62.5703125" style="18" customWidth="1"/>
    <col min="15875" max="15876" width="8.85546875" style="18" customWidth="1"/>
    <col min="15877" max="15877" width="10.42578125" style="18" customWidth="1"/>
    <col min="15878" max="15878" width="9.5703125" style="18" customWidth="1"/>
    <col min="15879" max="15879" width="14" style="18" customWidth="1"/>
    <col min="15880" max="15880" width="11" style="18" customWidth="1"/>
    <col min="15881" max="15881" width="11.28515625" style="18" customWidth="1"/>
    <col min="15882" max="15883" width="6.5703125" style="18" customWidth="1"/>
    <col min="15884" max="15884" width="7.42578125" style="18" customWidth="1"/>
    <col min="15885" max="15885" width="7.140625" style="18" customWidth="1"/>
    <col min="15886" max="15890" width="9.140625" style="18" customWidth="1"/>
    <col min="15891" max="16128" width="9.140625" style="18"/>
    <col min="16129" max="16129" width="9.85546875" style="18" customWidth="1"/>
    <col min="16130" max="16130" width="62.5703125" style="18" customWidth="1"/>
    <col min="16131" max="16132" width="8.85546875" style="18" customWidth="1"/>
    <col min="16133" max="16133" width="10.42578125" style="18" customWidth="1"/>
    <col min="16134" max="16134" width="9.5703125" style="18" customWidth="1"/>
    <col min="16135" max="16135" width="14" style="18" customWidth="1"/>
    <col min="16136" max="16136" width="11" style="18" customWidth="1"/>
    <col min="16137" max="16137" width="11.28515625" style="18" customWidth="1"/>
    <col min="16138" max="16139" width="6.5703125" style="18" customWidth="1"/>
    <col min="16140" max="16140" width="7.42578125" style="18" customWidth="1"/>
    <col min="16141" max="16141" width="7.140625" style="18" customWidth="1"/>
    <col min="16142" max="16146" width="9.140625" style="18" customWidth="1"/>
    <col min="16147" max="16384" width="9.140625" style="18"/>
  </cols>
  <sheetData>
    <row r="1" spans="1:66" s="2" customFormat="1" ht="23.25">
      <c r="A1" s="654" t="str">
        <f>'[5]Schedule-2'!A1:J1</f>
        <v>NEPAL ELECTRICITY AUTHORITY</v>
      </c>
      <c r="B1" s="654"/>
      <c r="C1" s="654"/>
      <c r="D1" s="654"/>
      <c r="E1" s="654"/>
      <c r="F1" s="654"/>
      <c r="G1" s="654"/>
      <c r="H1" s="654"/>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row>
    <row r="2" spans="1:66" s="2" customFormat="1" ht="16.5" customHeight="1">
      <c r="A2" s="669" t="str">
        <f>'[5]Schedule-2'!A2:J2</f>
        <v>PROJECT MANAGEMENT DIRECTORATE</v>
      </c>
      <c r="B2" s="669"/>
      <c r="C2" s="669"/>
      <c r="D2" s="669"/>
      <c r="E2" s="669"/>
      <c r="F2" s="669"/>
      <c r="G2" s="669"/>
      <c r="H2" s="669"/>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row>
    <row r="3" spans="1:66" s="2" customFormat="1" ht="16.5" customHeight="1">
      <c r="A3" s="656" t="str">
        <f>'NBSS Sch 1'!A3:I3</f>
        <v>New Butwal and Kushma Substation Expansion Project</v>
      </c>
      <c r="B3" s="656"/>
      <c r="C3" s="656"/>
      <c r="D3" s="656"/>
      <c r="E3" s="656"/>
      <c r="F3" s="656"/>
      <c r="G3" s="656"/>
      <c r="H3" s="656"/>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row>
    <row r="4" spans="1:66" s="2" customFormat="1" ht="29.25" customHeight="1">
      <c r="A4" s="670" t="str">
        <f>'NBSS Sch 1'!A4:H4</f>
        <v>OCB No.: PMD/ETDSP/NBKSEP-081/82-01:Design, Supply, Installation and Commissioning of transformer &amp; bays (220 Kv, 132kV, 33kV &amp; 11kV) for the Expansion of New Butwal &amp; Kushma Substation</v>
      </c>
      <c r="B4" s="670"/>
      <c r="C4" s="670"/>
      <c r="D4" s="670"/>
      <c r="E4" s="670"/>
      <c r="F4" s="670"/>
      <c r="G4" s="670"/>
      <c r="H4" s="10"/>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row>
    <row r="5" spans="1:66" s="2" customFormat="1" ht="16.5" customHeight="1" thickBot="1">
      <c r="A5" s="671" t="s">
        <v>131</v>
      </c>
      <c r="B5" s="671"/>
      <c r="C5" s="671"/>
      <c r="D5" s="671"/>
      <c r="E5" s="671"/>
      <c r="F5" s="671"/>
      <c r="G5" s="671"/>
      <c r="H5" s="4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row>
    <row r="6" spans="1:66" s="2" customFormat="1" ht="15.75" thickTop="1">
      <c r="A6" s="672" t="s">
        <v>62</v>
      </c>
      <c r="B6" s="675" t="s">
        <v>132</v>
      </c>
      <c r="C6" s="678" t="s">
        <v>94</v>
      </c>
      <c r="D6" s="678"/>
      <c r="E6" s="680" t="s">
        <v>133</v>
      </c>
      <c r="F6" s="680"/>
      <c r="G6" s="680" t="s">
        <v>134</v>
      </c>
      <c r="H6" s="681"/>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row>
    <row r="7" spans="1:66" s="2" customFormat="1" ht="45">
      <c r="A7" s="673"/>
      <c r="B7" s="676"/>
      <c r="C7" s="679"/>
      <c r="D7" s="679"/>
      <c r="E7" s="99" t="s">
        <v>135</v>
      </c>
      <c r="F7" s="99" t="s">
        <v>136</v>
      </c>
      <c r="G7" s="99"/>
      <c r="H7" s="100"/>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row>
    <row r="8" spans="1:66" s="2" customFormat="1">
      <c r="A8" s="674"/>
      <c r="B8" s="677"/>
      <c r="C8" s="101" t="s">
        <v>95</v>
      </c>
      <c r="D8" s="102" t="s">
        <v>1</v>
      </c>
      <c r="E8" s="102" t="s">
        <v>76</v>
      </c>
      <c r="F8" s="102" t="s">
        <v>137</v>
      </c>
      <c r="G8" s="102" t="s">
        <v>106</v>
      </c>
      <c r="H8" s="103" t="s">
        <v>105</v>
      </c>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row>
    <row r="9" spans="1:66" s="3" customFormat="1" ht="18.75" customHeight="1" thickBot="1">
      <c r="A9" s="114">
        <v>1</v>
      </c>
      <c r="B9" s="115">
        <v>2</v>
      </c>
      <c r="C9" s="115">
        <v>3</v>
      </c>
      <c r="D9" s="115">
        <v>4</v>
      </c>
      <c r="E9" s="115">
        <v>5</v>
      </c>
      <c r="F9" s="115">
        <v>6</v>
      </c>
      <c r="G9" s="115" t="s">
        <v>138</v>
      </c>
      <c r="H9" s="116" t="s">
        <v>139</v>
      </c>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row>
    <row r="10" spans="1:66" s="3" customFormat="1" ht="18.75" customHeight="1" thickTop="1">
      <c r="A10" s="108"/>
      <c r="B10" s="109"/>
      <c r="C10" s="110"/>
      <c r="D10" s="110"/>
      <c r="E10" s="111"/>
      <c r="F10" s="110"/>
      <c r="G10" s="112"/>
      <c r="H10" s="113"/>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row>
    <row r="11" spans="1:66" s="3" customFormat="1" ht="18.75" customHeight="1">
      <c r="A11" s="86"/>
      <c r="B11" s="48" t="s">
        <v>140</v>
      </c>
      <c r="C11" s="20"/>
      <c r="D11" s="20"/>
      <c r="E11" s="21"/>
      <c r="F11" s="20"/>
      <c r="G11" s="49"/>
      <c r="H11" s="104"/>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row>
    <row r="12" spans="1:66" ht="18" customHeight="1">
      <c r="A12" s="88"/>
      <c r="B12" s="50"/>
      <c r="C12" s="20"/>
      <c r="D12" s="20"/>
      <c r="E12" s="21"/>
      <c r="F12" s="20"/>
      <c r="G12" s="49"/>
      <c r="H12" s="104"/>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row>
    <row r="13" spans="1:66" s="62" customFormat="1" ht="15.75">
      <c r="A13" s="105"/>
      <c r="B13" s="96"/>
      <c r="C13" s="97"/>
      <c r="D13" s="98"/>
      <c r="E13" s="95"/>
      <c r="F13" s="95"/>
      <c r="G13" s="106"/>
      <c r="H13" s="107"/>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1"/>
    </row>
    <row r="14" spans="1:66" ht="33.75" customHeight="1" thickBot="1">
      <c r="A14" s="272"/>
      <c r="B14" s="267" t="s">
        <v>141</v>
      </c>
      <c r="C14" s="268"/>
      <c r="D14" s="268"/>
      <c r="E14" s="269"/>
      <c r="F14" s="268"/>
      <c r="G14" s="268"/>
      <c r="H14" s="270"/>
      <c r="I14" s="26"/>
      <c r="J14" s="26"/>
    </row>
    <row r="15" spans="1:66" ht="15.75" thickTop="1"/>
    <row r="16" spans="1:66" s="33" customFormat="1" ht="14.25">
      <c r="A16" s="10"/>
      <c r="B16" s="51"/>
      <c r="C16" s="52"/>
      <c r="D16" s="10"/>
      <c r="E16" s="10"/>
      <c r="F16" s="10"/>
      <c r="G16" s="10"/>
      <c r="H16" s="10"/>
    </row>
    <row r="17" spans="1:8" s="33" customFormat="1" ht="14.25">
      <c r="A17" s="10"/>
      <c r="B17" s="10" t="s">
        <v>142</v>
      </c>
      <c r="C17" s="52"/>
      <c r="D17" s="10"/>
      <c r="E17" s="10"/>
      <c r="F17" s="10"/>
      <c r="G17" s="10"/>
      <c r="H17" s="10"/>
    </row>
    <row r="18" spans="1:8" s="33" customFormat="1" ht="14.25">
      <c r="A18" s="10"/>
      <c r="B18" s="51"/>
      <c r="C18" s="52"/>
      <c r="D18" s="10"/>
      <c r="E18" s="10"/>
      <c r="F18" s="10"/>
      <c r="G18" s="10"/>
      <c r="H18" s="10"/>
    </row>
    <row r="19" spans="1:8" s="33" customFormat="1">
      <c r="A19" s="10"/>
      <c r="B19" s="30" t="s">
        <v>113</v>
      </c>
      <c r="C19" s="31"/>
      <c r="D19" s="31"/>
      <c r="E19" s="32"/>
      <c r="F19" s="53" t="s">
        <v>3</v>
      </c>
      <c r="G19" s="54" t="s">
        <v>143</v>
      </c>
      <c r="H19" s="10"/>
    </row>
    <row r="20" spans="1:8" s="33" customFormat="1">
      <c r="A20" s="10"/>
      <c r="B20" s="30" t="s">
        <v>115</v>
      </c>
      <c r="C20" s="55"/>
      <c r="D20" s="35"/>
      <c r="E20" s="36" t="s">
        <v>3</v>
      </c>
      <c r="F20" s="666"/>
      <c r="G20" s="666"/>
      <c r="H20" s="10"/>
    </row>
    <row r="21" spans="1:8" s="33" customFormat="1">
      <c r="A21" s="10"/>
      <c r="B21" s="38" t="s">
        <v>116</v>
      </c>
      <c r="C21" s="39"/>
      <c r="D21" s="39"/>
      <c r="E21" s="36" t="s">
        <v>3</v>
      </c>
      <c r="F21" s="667"/>
      <c r="G21" s="667"/>
      <c r="H21" s="10"/>
    </row>
    <row r="22" spans="1:8" s="33" customFormat="1">
      <c r="A22" s="10"/>
      <c r="B22" s="38" t="s">
        <v>117</v>
      </c>
      <c r="C22" s="41"/>
      <c r="D22" s="41"/>
      <c r="E22" s="36" t="s">
        <v>3</v>
      </c>
      <c r="F22" s="667"/>
      <c r="G22" s="667"/>
      <c r="H22" s="10"/>
    </row>
    <row r="23" spans="1:8" s="33" customFormat="1">
      <c r="A23" s="10"/>
      <c r="B23" s="15" t="s">
        <v>118</v>
      </c>
      <c r="C23" s="41"/>
      <c r="D23" s="41"/>
      <c r="E23" s="42" t="s">
        <v>3</v>
      </c>
      <c r="F23" s="668"/>
      <c r="G23" s="668"/>
      <c r="H23" s="10"/>
    </row>
  </sheetData>
  <sheetProtection formatColumns="0" formatRows="0" selectLockedCells="1"/>
  <mergeCells count="14">
    <mergeCell ref="F20:G20"/>
    <mergeCell ref="F21:G21"/>
    <mergeCell ref="F22:G22"/>
    <mergeCell ref="F23:G23"/>
    <mergeCell ref="A1:H1"/>
    <mergeCell ref="A2:H2"/>
    <mergeCell ref="A3:H3"/>
    <mergeCell ref="A4:G4"/>
    <mergeCell ref="A5:G5"/>
    <mergeCell ref="A6:A8"/>
    <mergeCell ref="B6:B8"/>
    <mergeCell ref="C6:D7"/>
    <mergeCell ref="E6:F6"/>
    <mergeCell ref="G6:H6"/>
  </mergeCells>
  <printOptions horizontalCentered="1"/>
  <pageMargins left="0.28000000000000003" right="0.28999999999999998" top="0.85" bottom="0.41" header="0.36" footer="0.21"/>
  <pageSetup paperSize="9" scale="90" fitToHeight="30" orientation="landscape" r:id="rId1"/>
  <headerFooter alignWithMargins="0">
    <oddHeader>&amp;LExpansion of New Butwal &amp; Kushma Substation&amp;R&amp;"Arial,Bold"
&amp;"Arial,Regular"&amp;10Schedule 3:Page&amp;P of &amp;N</oddHeader>
    <oddFooter>&amp;L&amp;G</oddFooter>
  </headerFooter>
  <legacyDrawingHF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A6EE9"/>
  </sheetPr>
  <dimension ref="A1:J306"/>
  <sheetViews>
    <sheetView showGridLines="0" tabSelected="1" view="pageBreakPreview" topLeftCell="A88" zoomScaleNormal="100" zoomScaleSheetLayoutView="100" workbookViewId="0">
      <selection activeCell="J85" sqref="J85"/>
    </sheetView>
  </sheetViews>
  <sheetFormatPr defaultColWidth="9.140625" defaultRowHeight="12.75"/>
  <cols>
    <col min="1" max="1" width="10.5703125" style="274" customWidth="1"/>
    <col min="2" max="2" width="74.7109375" style="379" customWidth="1"/>
    <col min="3" max="3" width="7.7109375" style="379" customWidth="1"/>
    <col min="4" max="5" width="6.7109375" style="342" customWidth="1"/>
    <col min="6" max="6" width="15.28515625" style="376" bestFit="1" customWidth="1"/>
    <col min="7" max="7" width="21.85546875" style="410" bestFit="1" customWidth="1"/>
    <col min="8" max="8" width="20.85546875" style="274" customWidth="1"/>
    <col min="9" max="9" width="9.42578125" style="274" customWidth="1"/>
    <col min="10" max="10" width="14.7109375" style="274" bestFit="1" customWidth="1"/>
    <col min="11" max="16384" width="9.140625" style="274"/>
  </cols>
  <sheetData>
    <row r="1" spans="1:9" ht="14.45" customHeight="1">
      <c r="A1" s="688" t="s">
        <v>98</v>
      </c>
      <c r="B1" s="689"/>
      <c r="C1" s="689"/>
      <c r="D1" s="689"/>
      <c r="E1" s="689"/>
      <c r="F1" s="689"/>
      <c r="G1" s="689"/>
      <c r="H1" s="690"/>
      <c r="I1" s="273"/>
    </row>
    <row r="2" spans="1:9" ht="14.45" customHeight="1">
      <c r="A2" s="691" t="s">
        <v>99</v>
      </c>
      <c r="B2" s="692"/>
      <c r="C2" s="692"/>
      <c r="D2" s="692"/>
      <c r="E2" s="692"/>
      <c r="F2" s="692"/>
      <c r="G2" s="692"/>
      <c r="H2" s="693"/>
      <c r="I2" s="275"/>
    </row>
    <row r="3" spans="1:9" ht="15.6" customHeight="1">
      <c r="A3" s="694" t="str">
        <f>'NBSS Sch 3'!A3:H3</f>
        <v>New Butwal and Kushma Substation Expansion Project</v>
      </c>
      <c r="B3" s="695"/>
      <c r="C3" s="695"/>
      <c r="D3" s="695"/>
      <c r="E3" s="695"/>
      <c r="F3" s="695"/>
      <c r="G3" s="695"/>
      <c r="H3" s="696"/>
      <c r="I3" s="276"/>
    </row>
    <row r="4" spans="1:9" ht="36.75" customHeight="1">
      <c r="A4" s="697" t="str">
        <f>'NBSS Sch 1'!A4:H4</f>
        <v>OCB No.: PMD/ETDSP/NBKSEP-081/82-01:Design, Supply, Installation and Commissioning of transformer &amp; bays (220 Kv, 132kV, 33kV &amp; 11kV) for the Expansion of New Butwal &amp; Kushma Substation</v>
      </c>
      <c r="B4" s="698"/>
      <c r="C4" s="698"/>
      <c r="D4" s="698"/>
      <c r="E4" s="698"/>
      <c r="F4" s="698"/>
      <c r="G4" s="698"/>
      <c r="H4" s="699"/>
    </row>
    <row r="5" spans="1:9">
      <c r="A5" s="277" t="s">
        <v>144</v>
      </c>
      <c r="B5" s="278"/>
      <c r="C5" s="278"/>
      <c r="D5" s="278"/>
      <c r="E5" s="278"/>
      <c r="F5" s="279"/>
      <c r="G5" s="280"/>
      <c r="H5" s="119"/>
    </row>
    <row r="6" spans="1:9">
      <c r="A6" s="277" t="s">
        <v>145</v>
      </c>
      <c r="B6" s="278"/>
      <c r="C6" s="278"/>
      <c r="D6" s="278"/>
      <c r="E6" s="278"/>
      <c r="F6" s="279"/>
      <c r="G6" s="280" t="s">
        <v>474</v>
      </c>
      <c r="I6" s="281"/>
    </row>
    <row r="7" spans="1:9" ht="15" customHeight="1">
      <c r="A7" s="701" t="s">
        <v>146</v>
      </c>
      <c r="B7" s="703" t="s">
        <v>132</v>
      </c>
      <c r="C7" s="705"/>
      <c r="D7" s="705"/>
      <c r="E7" s="705"/>
      <c r="F7" s="705"/>
      <c r="G7" s="705"/>
      <c r="H7" s="124"/>
      <c r="I7" s="124"/>
    </row>
    <row r="8" spans="1:9" ht="33" customHeight="1">
      <c r="A8" s="702"/>
      <c r="B8" s="704"/>
      <c r="C8" s="703" t="s">
        <v>147</v>
      </c>
      <c r="D8" s="703" t="s">
        <v>1</v>
      </c>
      <c r="E8" s="703" t="s">
        <v>148</v>
      </c>
      <c r="F8" s="703" t="s">
        <v>473</v>
      </c>
      <c r="G8" s="703"/>
      <c r="H8" s="687" t="s">
        <v>472</v>
      </c>
      <c r="I8" s="124"/>
    </row>
    <row r="9" spans="1:9" s="233" customFormat="1" ht="52.15" customHeight="1">
      <c r="A9" s="702"/>
      <c r="B9" s="704"/>
      <c r="C9" s="706"/>
      <c r="D9" s="703"/>
      <c r="E9" s="703"/>
      <c r="F9" s="283" t="s">
        <v>92</v>
      </c>
      <c r="G9" s="284" t="s">
        <v>149</v>
      </c>
      <c r="H9" s="644"/>
      <c r="I9" s="127"/>
    </row>
    <row r="10" spans="1:9" s="233" customFormat="1">
      <c r="A10" s="285" t="s">
        <v>150</v>
      </c>
      <c r="B10" s="286" t="s">
        <v>151</v>
      </c>
      <c r="C10" s="286" t="s">
        <v>152</v>
      </c>
      <c r="D10" s="286" t="s">
        <v>153</v>
      </c>
      <c r="E10" s="286" t="s">
        <v>154</v>
      </c>
      <c r="F10" s="287" t="s">
        <v>155</v>
      </c>
      <c r="G10" s="288" t="s">
        <v>471</v>
      </c>
      <c r="H10" s="127"/>
      <c r="I10" s="127"/>
    </row>
    <row r="11" spans="1:9" s="233" customFormat="1">
      <c r="A11" s="135" t="s">
        <v>225</v>
      </c>
      <c r="B11" s="193" t="s">
        <v>233</v>
      </c>
      <c r="C11" s="193"/>
      <c r="D11" s="137"/>
      <c r="E11" s="137"/>
      <c r="F11" s="193"/>
      <c r="G11" s="289"/>
      <c r="H11" s="289"/>
    </row>
    <row r="12" spans="1:9" s="233" customFormat="1">
      <c r="A12" s="135" t="str">
        <f>'NBSS Sch 1'!A11</f>
        <v>I</v>
      </c>
      <c r="B12" s="193" t="str">
        <f>'NBSS Sch 1'!B11</f>
        <v>NEW BUTWAL SUBSTATION</v>
      </c>
      <c r="C12" s="193"/>
      <c r="D12" s="137"/>
      <c r="E12" s="137"/>
      <c r="F12" s="193"/>
      <c r="G12" s="289"/>
      <c r="H12" s="289"/>
    </row>
    <row r="13" spans="1:9" s="233" customFormat="1">
      <c r="A13" s="200">
        <f>'NBSS Sch 1'!A12</f>
        <v>1</v>
      </c>
      <c r="B13" s="700" t="str">
        <f>'NBSS Sch 1'!B12</f>
        <v>ELECTRICAL WORKS</v>
      </c>
      <c r="C13" s="700"/>
      <c r="D13" s="700"/>
      <c r="E13" s="700"/>
      <c r="F13" s="700"/>
      <c r="G13" s="700"/>
    </row>
    <row r="14" spans="1:9" s="233" customFormat="1">
      <c r="A14" s="290">
        <f>'NBSS Sch 1'!A13</f>
        <v>1.1000000000000001</v>
      </c>
      <c r="B14" s="142" t="str">
        <f>'NBSS Sch 1'!B13</f>
        <v xml:space="preserve">Power Transformers </v>
      </c>
      <c r="D14" s="144"/>
      <c r="E14" s="144"/>
      <c r="F14" s="291"/>
      <c r="G14" s="292"/>
    </row>
    <row r="15" spans="1:9" s="297" customFormat="1" ht="51">
      <c r="A15" s="293" t="str">
        <f>'NBSS Sch 1'!A14</f>
        <v>1.1.1</v>
      </c>
      <c r="B15" s="155" t="str">
        <f>'NBSS Sch 1'!B14</f>
        <v xml:space="preserve">220/132/11 kV, 189/315 MVA Three Phase ONAN/ONAF Auto transformer with On Load Tap Changer (OLTC), RTCC Facility and Bushing CT on both sides complete with all accessories including Online dissolved Gas (Multi-gas) and Moisture Analyser as specified </v>
      </c>
      <c r="C15" s="155"/>
      <c r="D15" s="294" t="str">
        <f>'NBSS Sch 1'!D14</f>
        <v>No</v>
      </c>
      <c r="E15" s="294">
        <f>'NBSS Sch 1'!E14</f>
        <v>2</v>
      </c>
      <c r="F15" s="295"/>
      <c r="G15" s="296"/>
    </row>
    <row r="16" spans="1:9" s="233" customFormat="1" ht="63.75">
      <c r="A16" s="143" t="str">
        <f>'NBSS Sch 1'!A15</f>
        <v>1.1.2</v>
      </c>
      <c r="B16" s="155" t="str">
        <f>'NBSS Sch 1'!B15</f>
        <v>132/33 kV, Three Phase  40/51.5/63 MVA, ONAN/ONAF1/ONAF2 Power Transfromer complete with On load Tap Changer (OLTC) and RTCC facility with Tank Mounted LA at LV side and Bushing CT on both sides, complete with all accessories including Online dissolved Gas (Multi-gas) and Moisture Analyser as specified (Excluding Insulating Oil)</v>
      </c>
      <c r="C16" s="155"/>
      <c r="D16" s="294" t="str">
        <f>'NBSS Sch 1'!D15</f>
        <v>No</v>
      </c>
      <c r="E16" s="294">
        <f>'NBSS Sch 1'!E15</f>
        <v>2</v>
      </c>
      <c r="F16" s="295"/>
      <c r="G16" s="298"/>
    </row>
    <row r="17" spans="1:7" s="233" customFormat="1" ht="51">
      <c r="A17" s="143" t="str">
        <f>'NBSS Sch 1'!A16</f>
        <v>1.1.3</v>
      </c>
      <c r="B17" s="155" t="str">
        <f>'NBSS Sch 1'!B16</f>
        <v>33/11 kV, Three phase 20/24 MVA, ONAN/ONAF Power Transformer complete with On load Tap Changer (OLTC) and RTCC facility with Tank Mounted LA at LV side and Bushing CT on both sides complete with all accessories including Online dissolved Gas (Multi-gas) and Moisture Analyser as specified (Excluding Insulating Oil)</v>
      </c>
      <c r="C17" s="155"/>
      <c r="D17" s="294" t="str">
        <f>'NBSS Sch 1'!D16</f>
        <v>No</v>
      </c>
      <c r="E17" s="294">
        <f>'NBSS Sch 1'!E16</f>
        <v>2</v>
      </c>
      <c r="F17" s="295"/>
      <c r="G17" s="298"/>
    </row>
    <row r="18" spans="1:7" s="233" customFormat="1">
      <c r="A18" s="143" t="str">
        <f>'NBSS Sch 1'!A17</f>
        <v>1.1.4</v>
      </c>
      <c r="B18" s="155" t="str">
        <f>'NBSS Sch 1'!B17</f>
        <v>Insulating Oil for Transformer (1 Lot* = oil for above Transformers)</v>
      </c>
      <c r="D18" s="143" t="s">
        <v>61</v>
      </c>
      <c r="E18" s="143">
        <v>1</v>
      </c>
      <c r="F18" s="295"/>
      <c r="G18" s="298"/>
    </row>
    <row r="19" spans="1:7" s="233" customFormat="1">
      <c r="A19" s="143"/>
      <c r="B19" s="155"/>
      <c r="D19" s="143"/>
      <c r="E19" s="143"/>
      <c r="F19" s="291"/>
      <c r="G19" s="298"/>
    </row>
    <row r="20" spans="1:7" s="233" customFormat="1">
      <c r="A20" s="141">
        <f>'NBSS Sch 1'!A19</f>
        <v>1.2</v>
      </c>
      <c r="B20" s="142" t="str">
        <f>'NBSS Sch 1'!B19</f>
        <v>Circuit Breakers for ICT Bays</v>
      </c>
      <c r="D20" s="143"/>
      <c r="E20" s="143"/>
      <c r="F20" s="291"/>
      <c r="G20" s="292"/>
    </row>
    <row r="21" spans="1:7" s="233" customFormat="1" ht="25.5">
      <c r="A21" s="159" t="str">
        <f>'NBSS Sch 1'!A20</f>
        <v>1.2.1</v>
      </c>
      <c r="B21" s="299" t="str">
        <f>'NBSS Sch 1'!B20</f>
        <v>245 kV, 3150 A, 3 phase, SF6 Circuit Breaker for auto transformer, three pole operation type, complete with support structure &amp; all accessories as per specification</v>
      </c>
      <c r="C21" s="299"/>
      <c r="D21" s="176" t="str">
        <f>'NBSS Sch 1'!D20</f>
        <v>No</v>
      </c>
      <c r="E21" s="176">
        <f>'NBSS Sch 1'!E20</f>
        <v>1</v>
      </c>
      <c r="F21" s="295"/>
      <c r="G21" s="298"/>
    </row>
    <row r="22" spans="1:7" s="233" customFormat="1" ht="38.25">
      <c r="A22" s="159" t="str">
        <f>'NBSS Sch 1'!A21</f>
        <v>1.2.2</v>
      </c>
      <c r="B22" s="149" t="str">
        <f>'NBSS Sch 1'!B21</f>
        <v>145 kV, 2500 A, 3 phase, SF6 Circuit Breaker for LV side of auto transformer, three pole operation type, complete with support structure &amp; all accessories as per specification</v>
      </c>
      <c r="C22" s="149"/>
      <c r="D22" s="176" t="str">
        <f>'NBSS Sch 1'!D21</f>
        <v>No</v>
      </c>
      <c r="E22" s="176">
        <f>'NBSS Sch 1'!E21</f>
        <v>1</v>
      </c>
      <c r="F22" s="295"/>
      <c r="G22" s="298"/>
    </row>
    <row r="23" spans="1:7" s="233" customFormat="1">
      <c r="A23" s="159"/>
      <c r="B23" s="149"/>
      <c r="C23" s="149"/>
      <c r="D23" s="176"/>
      <c r="E23" s="176"/>
      <c r="F23" s="295"/>
      <c r="G23" s="298"/>
    </row>
    <row r="24" spans="1:7" s="233" customFormat="1">
      <c r="A24" s="300">
        <f>'NBSS Sch 1'!A23</f>
        <v>1.3</v>
      </c>
      <c r="B24" s="301" t="str">
        <f>'NBSS Sch 1'!B23</f>
        <v>Disconnecting Switches for ICT Bays</v>
      </c>
      <c r="C24" s="149"/>
      <c r="D24" s="176"/>
      <c r="E24" s="176"/>
      <c r="F24" s="295"/>
      <c r="G24" s="298"/>
    </row>
    <row r="25" spans="1:7" s="233" customFormat="1">
      <c r="A25" s="159" t="str">
        <f>'NBSS Sch 1'!A24</f>
        <v>1.3.1</v>
      </c>
      <c r="B25" s="149" t="str">
        <f>'NBSS Sch 1'!B24</f>
        <v>Isolator (3-phase)-Horizontal Double Break (HDB)</v>
      </c>
      <c r="C25" s="149"/>
      <c r="D25" s="149"/>
      <c r="E25" s="143"/>
      <c r="F25" s="295"/>
      <c r="G25" s="298"/>
    </row>
    <row r="26" spans="1:7" s="233" customFormat="1" ht="25.5">
      <c r="A26" s="159" t="str">
        <f>'NBSS Sch 1'!A25</f>
        <v>1.3.1.1</v>
      </c>
      <c r="B26" s="149" t="str">
        <f>'NBSS Sch 1'!B25</f>
        <v>245 kV, 1600 A, 3 phase  Disconnecting Switch with two earth Switch complete with all accessories as per specification</v>
      </c>
      <c r="C26" s="149"/>
      <c r="D26" s="149" t="str">
        <f>'NBSS Sch 1'!D25</f>
        <v>Nos</v>
      </c>
      <c r="E26" s="143">
        <f>'NBSS Sch 1'!E25</f>
        <v>1</v>
      </c>
      <c r="F26" s="295"/>
      <c r="G26" s="298"/>
    </row>
    <row r="27" spans="1:7" s="233" customFormat="1" ht="25.5">
      <c r="A27" s="159" t="str">
        <f>'NBSS Sch 1'!A26</f>
        <v>1.3.1.2</v>
      </c>
      <c r="B27" s="149" t="str">
        <f>'NBSS Sch 1'!B26</f>
        <v>245 kV, 1600 A, 3phase Disconnecting Switch (Tandem Isolator) without earth Switch complete with all accessories as per specification</v>
      </c>
      <c r="D27" s="149" t="str">
        <f>'NBSS Sch 1'!D26</f>
        <v>Set</v>
      </c>
      <c r="E27" s="143">
        <f>'NBSS Sch 1'!E26</f>
        <v>2</v>
      </c>
      <c r="F27" s="295"/>
      <c r="G27" s="298"/>
    </row>
    <row r="28" spans="1:7" s="233" customFormat="1" ht="25.5">
      <c r="A28" s="159" t="str">
        <f>'NBSS Sch 1'!A27</f>
        <v>1.3.1.3</v>
      </c>
      <c r="B28" s="149" t="str">
        <f>'NBSS Sch 1'!B27</f>
        <v>245 kV, 1600 A, 3 phase  Disconnecting Switch with one earth Switch complete with all accessories as per specification</v>
      </c>
      <c r="D28" s="149" t="str">
        <f>'NBSS Sch 1'!D27</f>
        <v>Nos</v>
      </c>
      <c r="E28" s="143">
        <f>'NBSS Sch 1'!E27</f>
        <v>1</v>
      </c>
      <c r="F28" s="295"/>
      <c r="G28" s="298"/>
    </row>
    <row r="29" spans="1:7" s="233" customFormat="1" ht="38.25">
      <c r="A29" s="159" t="str">
        <f>'NBSS Sch 1'!A28</f>
        <v>1.3.1.4</v>
      </c>
      <c r="B29" s="149" t="str">
        <f>'NBSS Sch 1'!B28</f>
        <v>145 kV, 2500 A, 3 phase  Disconnecting Switch with two earth Switch complete with all accessories as per specification for replacement in the existing bay and new ICT bay</v>
      </c>
      <c r="D29" s="149" t="str">
        <f>'NBSS Sch 1'!D28</f>
        <v>Nos</v>
      </c>
      <c r="E29" s="143">
        <f>'NBSS Sch 1'!E28</f>
        <v>2</v>
      </c>
      <c r="F29" s="295"/>
      <c r="G29" s="298"/>
    </row>
    <row r="30" spans="1:7" s="233" customFormat="1" ht="38.25">
      <c r="A30" s="159" t="str">
        <f>'NBSS Sch 1'!A29</f>
        <v>1.3.1.5</v>
      </c>
      <c r="B30" s="149" t="str">
        <f>'NBSS Sch 1'!B29</f>
        <v>145 kV, 2500 A, 3 phase  Disconnecting Switch (Tandem Isolator) without earth Switch complete with all accessories as per specification (2) for replacement in the existing bay and (2) for new ICT bay</v>
      </c>
      <c r="D30" s="149" t="str">
        <f>'NBSS Sch 1'!D29</f>
        <v>Set</v>
      </c>
      <c r="E30" s="143">
        <f>'NBSS Sch 1'!E29</f>
        <v>4</v>
      </c>
      <c r="F30" s="295"/>
      <c r="G30" s="298"/>
    </row>
    <row r="31" spans="1:7" s="233" customFormat="1" ht="38.25">
      <c r="A31" s="159" t="str">
        <f>'NBSS Sch 1'!A30</f>
        <v>1.3.1.6</v>
      </c>
      <c r="B31" s="149" t="str">
        <f>'NBSS Sch 1'!B30</f>
        <v>145 kV, 2500 A, 3 phase  Disconnecting Switch with one earth Switch complete with all accessories as per specification  for replacement in the existing bay and new ICT bay</v>
      </c>
      <c r="D31" s="149" t="str">
        <f>'NBSS Sch 1'!D30</f>
        <v>Set</v>
      </c>
      <c r="E31" s="143">
        <f>'NBSS Sch 1'!E30</f>
        <v>2</v>
      </c>
      <c r="F31" s="295"/>
      <c r="G31" s="298"/>
    </row>
    <row r="32" spans="1:7" s="233" customFormat="1">
      <c r="A32" s="159"/>
      <c r="B32" s="149"/>
      <c r="D32" s="149"/>
      <c r="E32" s="149"/>
      <c r="F32" s="295"/>
      <c r="G32" s="298"/>
    </row>
    <row r="33" spans="1:7" s="233" customFormat="1">
      <c r="A33" s="300">
        <f>'NBSS Sch 1'!A32</f>
        <v>1.4</v>
      </c>
      <c r="B33" s="301" t="str">
        <f>'NBSS Sch 1'!B32</f>
        <v>Instrument Transformers for ICT Bays</v>
      </c>
      <c r="D33" s="149"/>
      <c r="E33" s="149"/>
      <c r="F33" s="295"/>
      <c r="G33" s="298"/>
    </row>
    <row r="34" spans="1:7" s="233" customFormat="1" ht="25.5">
      <c r="A34" s="159" t="str">
        <f>'NBSS Sch 1'!A33</f>
        <v>1.4.1</v>
      </c>
      <c r="B34" s="149" t="str">
        <f>'NBSS Sch 1'!B33</f>
        <v>245 kV, 1600 A, 5 core Current Transformer with 120% extended current rating complete with all accessories as per specification (1-Phase)</v>
      </c>
      <c r="D34" s="149" t="str">
        <f>'NBSS Sch 1'!D33</f>
        <v>Nos</v>
      </c>
      <c r="E34" s="176">
        <f>'NBSS Sch 1'!E33</f>
        <v>3</v>
      </c>
      <c r="F34" s="295"/>
      <c r="G34" s="298"/>
    </row>
    <row r="35" spans="1:7" s="233" customFormat="1" ht="38.25">
      <c r="A35" s="159" t="str">
        <f>'NBSS Sch 1'!A34</f>
        <v>1.4.2</v>
      </c>
      <c r="B35" s="149" t="str">
        <f>'NBSS Sch 1'!B34</f>
        <v>145 kV, 1600A, 5 core Current Transformer with 120% extended current rating complete with all accessories for replacement at in the existing bay and new ICT bay as per specification (1-Phase)</v>
      </c>
      <c r="D35" s="149" t="str">
        <f>'NBSS Sch 1'!D34</f>
        <v>Nos</v>
      </c>
      <c r="E35" s="176">
        <f>'NBSS Sch 1'!E34</f>
        <v>6</v>
      </c>
      <c r="F35" s="295"/>
      <c r="G35" s="298"/>
    </row>
    <row r="36" spans="1:7" s="233" customFormat="1">
      <c r="A36" s="159"/>
      <c r="B36" s="149"/>
      <c r="D36" s="143"/>
      <c r="E36" s="143"/>
      <c r="F36" s="295"/>
      <c r="G36" s="292"/>
    </row>
    <row r="37" spans="1:7" s="233" customFormat="1">
      <c r="A37" s="141">
        <f>'NBSS Sch 1'!A36</f>
        <v>1.5</v>
      </c>
      <c r="B37" s="142" t="str">
        <f>'NBSS Sch 1'!B36</f>
        <v>Lightning Arresters for ICT bays</v>
      </c>
      <c r="D37" s="161"/>
      <c r="E37" s="143"/>
      <c r="F37" s="295"/>
      <c r="G37" s="292"/>
    </row>
    <row r="38" spans="1:7" s="233" customFormat="1" ht="25.5">
      <c r="A38" s="143" t="str">
        <f>'NBSS Sch 1'!A37</f>
        <v>1.5.1</v>
      </c>
      <c r="B38" s="157" t="str">
        <f>'NBSS Sch 1'!B37</f>
        <v>216 kV, 10 kA, 1-phase lightning arrestor including discharge counter complete with all accessories as per specification</v>
      </c>
      <c r="C38" s="157"/>
      <c r="D38" s="143" t="str">
        <f>'NBSS Sch 1'!D37</f>
        <v>No</v>
      </c>
      <c r="E38" s="143">
        <f>'NBSS Sch 1'!E37</f>
        <v>3</v>
      </c>
      <c r="F38" s="295"/>
      <c r="G38" s="298"/>
    </row>
    <row r="39" spans="1:7" s="233" customFormat="1" ht="25.5">
      <c r="A39" s="143" t="str">
        <f>'NBSS Sch 1'!A38</f>
        <v>1.5.2</v>
      </c>
      <c r="B39" s="157" t="str">
        <f>'NBSS Sch 1'!B38</f>
        <v>120 kV, 10 kA, 1-phase lightning arrestor including discharge counter complete with all accessories as per specification</v>
      </c>
      <c r="C39" s="157"/>
      <c r="D39" s="143" t="str">
        <f>'NBSS Sch 1'!D38</f>
        <v>No</v>
      </c>
      <c r="E39" s="143">
        <f>'NBSS Sch 1'!E38</f>
        <v>3</v>
      </c>
      <c r="F39" s="295"/>
      <c r="G39" s="298"/>
    </row>
    <row r="40" spans="1:7" s="233" customFormat="1">
      <c r="A40" s="143"/>
      <c r="B40" s="157"/>
      <c r="D40" s="143"/>
      <c r="E40" s="143"/>
      <c r="F40" s="295"/>
      <c r="G40" s="292"/>
    </row>
    <row r="41" spans="1:7" s="233" customFormat="1">
      <c r="A41" s="141">
        <f>'NBSS Sch 1'!A40</f>
        <v>1.6</v>
      </c>
      <c r="B41" s="142" t="str">
        <f>'NBSS Sch 1'!B40</f>
        <v>Control and relay panel with Automation</v>
      </c>
      <c r="D41" s="161"/>
      <c r="E41" s="143"/>
      <c r="F41" s="295"/>
      <c r="G41" s="292"/>
    </row>
    <row r="42" spans="1:7" s="233" customFormat="1" ht="25.5">
      <c r="A42" s="141"/>
      <c r="B42" s="157" t="s">
        <v>423</v>
      </c>
      <c r="D42" s="161"/>
      <c r="E42" s="143"/>
      <c r="F42" s="295"/>
      <c r="G42" s="292"/>
    </row>
    <row r="43" spans="1:7" s="233" customFormat="1" ht="25.5">
      <c r="A43" s="143" t="str">
        <f>'NBSS Sch 1'!A41</f>
        <v>1.6.1</v>
      </c>
      <c r="B43" s="157" t="str">
        <f>'NBSS Sch 1'!B41</f>
        <v>220/132 kV transformer protection panel complete with all accessories as per specification</v>
      </c>
      <c r="C43" s="157"/>
      <c r="D43" s="143" t="str">
        <f>'NBSS Sch 1'!D41</f>
        <v>No</v>
      </c>
      <c r="E43" s="143">
        <f>'NBSS Sch 1'!E41</f>
        <v>1</v>
      </c>
      <c r="F43" s="295"/>
      <c r="G43" s="298"/>
    </row>
    <row r="44" spans="1:7" s="233" customFormat="1" ht="25.5">
      <c r="A44" s="143" t="str">
        <f>'NBSS Sch 1'!A42</f>
        <v>1.6.2</v>
      </c>
      <c r="B44" s="149" t="str">
        <f>'NBSS Sch 1'!B42</f>
        <v>132/33 kV transformer protection panel complete with all accessories as per specification</v>
      </c>
      <c r="C44" s="149"/>
      <c r="D44" s="176" t="str">
        <f>'NBSS Sch 1'!D42</f>
        <v>No</v>
      </c>
      <c r="E44" s="176">
        <f>'NBSS Sch 1'!E42</f>
        <v>2</v>
      </c>
      <c r="F44" s="295"/>
      <c r="G44" s="298"/>
    </row>
    <row r="45" spans="1:7" s="233" customFormat="1" ht="25.5">
      <c r="A45" s="143" t="str">
        <f>'NBSS Sch 1'!A43</f>
        <v>1.6.3</v>
      </c>
      <c r="B45" s="149" t="str">
        <f>'NBSS Sch 1'!B43</f>
        <v>33/11 kV transformer protection panel complete with all accessories as per specification</v>
      </c>
      <c r="C45" s="149"/>
      <c r="D45" s="176" t="str">
        <f>'NBSS Sch 1'!D43</f>
        <v>set</v>
      </c>
      <c r="E45" s="176">
        <f>'NBSS Sch 1'!E43</f>
        <v>2</v>
      </c>
      <c r="F45" s="295"/>
      <c r="G45" s="298"/>
    </row>
    <row r="46" spans="1:7" s="233" customFormat="1">
      <c r="A46" s="143"/>
      <c r="B46" s="149"/>
      <c r="D46" s="143"/>
      <c r="E46" s="195"/>
      <c r="F46" s="295"/>
      <c r="G46" s="292"/>
    </row>
    <row r="47" spans="1:7" s="233" customFormat="1" ht="28.15" customHeight="1">
      <c r="A47" s="141">
        <f>'NBSS Sch 1'!A45</f>
        <v>1.7</v>
      </c>
      <c r="B47" s="302" t="str">
        <f>'NBSS Sch 1'!B45</f>
        <v>33 KV VCB Switchgear Panel (Indoor) with all accessories as specified</v>
      </c>
      <c r="D47" s="143"/>
      <c r="E47" s="143"/>
      <c r="F47" s="295"/>
      <c r="G47" s="292"/>
    </row>
    <row r="48" spans="1:7" s="233" customFormat="1" ht="25.5">
      <c r="A48" s="164" t="str">
        <f>'NBSS Sch 1'!A46</f>
        <v>1.7.1</v>
      </c>
      <c r="B48" s="157" t="str">
        <f>'NBSS Sch 1'!B46</f>
        <v>33 kV Transformer incomer module (2500A) for 33kV side of 132/33kV Transformer including CT/PT, Control &amp; Relays  with all accessories as per specification</v>
      </c>
      <c r="C48" s="157"/>
      <c r="D48" s="143" t="str">
        <f>'NBSS Sch 1'!D46</f>
        <v>No</v>
      </c>
      <c r="E48" s="143">
        <f>'NBSS Sch 1'!E46</f>
        <v>2</v>
      </c>
      <c r="F48" s="295"/>
      <c r="G48" s="298"/>
    </row>
    <row r="49" spans="1:7" s="233" customFormat="1" ht="25.5">
      <c r="A49" s="164" t="str">
        <f>'NBSS Sch 1'!A47</f>
        <v>1.7.2</v>
      </c>
      <c r="B49" s="157" t="str">
        <f>'NBSS Sch 1'!B47</f>
        <v>33 kV Bus Coupler module (2500A) including CT/PT, Control &amp; Relays  with all accessories as per specification</v>
      </c>
      <c r="C49" s="157"/>
      <c r="D49" s="143" t="str">
        <f>'NBSS Sch 1'!D47</f>
        <v>No</v>
      </c>
      <c r="E49" s="143">
        <f>'NBSS Sch 1'!E47</f>
        <v>1</v>
      </c>
      <c r="F49" s="295"/>
      <c r="G49" s="298"/>
    </row>
    <row r="50" spans="1:7" s="233" customFormat="1" ht="25.5">
      <c r="A50" s="164" t="str">
        <f>'NBSS Sch 1'!A48</f>
        <v>1.7.3</v>
      </c>
      <c r="B50" s="157" t="s">
        <v>400</v>
      </c>
      <c r="C50" s="157"/>
      <c r="D50" s="143" t="str">
        <f>'NBSS Sch 1'!D48</f>
        <v>No</v>
      </c>
      <c r="E50" s="143">
        <f>'NBSS Sch 1'!E48</f>
        <v>2</v>
      </c>
      <c r="F50" s="295"/>
      <c r="G50" s="298"/>
    </row>
    <row r="51" spans="1:7" s="233" customFormat="1" ht="25.5">
      <c r="A51" s="164" t="str">
        <f>'NBSS Sch 1'!A49</f>
        <v>1.7.4</v>
      </c>
      <c r="B51" s="157" t="str">
        <f>'NBSS Sch 1'!B49</f>
        <v>33 kV Feeder module (630 A) including CT/PT, Control &amp; Relays  with all accessories as per specification</v>
      </c>
      <c r="C51" s="157"/>
      <c r="D51" s="143" t="str">
        <f>'NBSS Sch 1'!D49</f>
        <v>No</v>
      </c>
      <c r="E51" s="143">
        <f>'NBSS Sch 1'!E49</f>
        <v>8</v>
      </c>
      <c r="F51" s="295"/>
      <c r="G51" s="298"/>
    </row>
    <row r="52" spans="1:7" s="233" customFormat="1">
      <c r="A52" s="164" t="str">
        <f>'NBSS Sch 1'!A50</f>
        <v>1.7.5</v>
      </c>
      <c r="B52" s="157" t="str">
        <f>'NBSS Sch 1'!B50</f>
        <v>36 kV PT module with all accessories as per technical specification</v>
      </c>
      <c r="C52" s="157"/>
      <c r="D52" s="143" t="str">
        <f>'NBSS Sch 1'!D50</f>
        <v>No</v>
      </c>
      <c r="E52" s="143">
        <f>'NBSS Sch 1'!E50</f>
        <v>2</v>
      </c>
      <c r="F52" s="295"/>
      <c r="G52" s="298"/>
    </row>
    <row r="53" spans="1:7" s="233" customFormat="1">
      <c r="A53" s="143"/>
      <c r="B53" s="157"/>
      <c r="D53" s="143"/>
      <c r="E53" s="143"/>
      <c r="F53" s="295"/>
      <c r="G53" s="292"/>
    </row>
    <row r="54" spans="1:7" s="233" customFormat="1">
      <c r="A54" s="141">
        <f>'NBSS Sch 1'!A52</f>
        <v>1.8</v>
      </c>
      <c r="B54" s="142" t="str">
        <f>'NBSS Sch 1'!B52</f>
        <v>11 KV VCB Switchgear Panel with all accessories as per specified</v>
      </c>
      <c r="D54" s="161"/>
      <c r="E54" s="143"/>
      <c r="F54" s="295"/>
      <c r="G54" s="292"/>
    </row>
    <row r="55" spans="1:7" s="233" customFormat="1" ht="25.5">
      <c r="A55" s="143" t="str">
        <f>'NBSS Sch 1'!A53</f>
        <v>1.8.1</v>
      </c>
      <c r="B55" s="157" t="str">
        <f>'NBSS Sch 1'!B53</f>
        <v>11 kV Transformer incomer module (2000A) (IP-2) including PT module (IP-3) with all accessories as per specification</v>
      </c>
      <c r="C55" s="157"/>
      <c r="D55" s="143" t="str">
        <f>'NBSS Sch 1'!D53</f>
        <v>No</v>
      </c>
      <c r="E55" s="143">
        <f>'NBSS Sch 1'!E53</f>
        <v>2</v>
      </c>
      <c r="F55" s="295"/>
      <c r="G55" s="298"/>
    </row>
    <row r="56" spans="1:7" s="233" customFormat="1">
      <c r="A56" s="143" t="str">
        <f>'NBSS Sch 1'!A54</f>
        <v>1.8.2</v>
      </c>
      <c r="B56" s="157" t="str">
        <f>'NBSS Sch 1'!B54</f>
        <v>11 kV Line Module(1250A) (IP-1) with all accessories as per specification</v>
      </c>
      <c r="C56" s="157"/>
      <c r="D56" s="143" t="str">
        <f>'NBSS Sch 1'!D54</f>
        <v>No</v>
      </c>
      <c r="E56" s="143">
        <f>'NBSS Sch 1'!E54</f>
        <v>6</v>
      </c>
      <c r="F56" s="295"/>
      <c r="G56" s="298"/>
    </row>
    <row r="57" spans="1:7" s="233" customFormat="1">
      <c r="A57" s="143" t="str">
        <f>'NBSS Sch 1'!A55</f>
        <v>1.8.3</v>
      </c>
      <c r="B57" s="157" t="str">
        <f>'NBSS Sch 1'!B55</f>
        <v>11 kV Bus Coupler Module (2000 A) (IP-2) with all accessories as per specification</v>
      </c>
      <c r="C57" s="157"/>
      <c r="D57" s="143" t="str">
        <f>'NBSS Sch 1'!D55</f>
        <v>No</v>
      </c>
      <c r="E57" s="143">
        <f>'NBSS Sch 1'!E55</f>
        <v>1</v>
      </c>
      <c r="F57" s="295"/>
      <c r="G57" s="298"/>
    </row>
    <row r="58" spans="1:7" s="233" customFormat="1">
      <c r="A58" s="143" t="str">
        <f>'NBSS Sch 1'!A56</f>
        <v>1.8.4</v>
      </c>
      <c r="B58" s="157" t="str">
        <f>'NBSS Sch 1'!B56</f>
        <v>12 kV PT module with all accessories as per technical specification</v>
      </c>
      <c r="C58" s="157"/>
      <c r="D58" s="143" t="str">
        <f>'NBSS Sch 1'!D56</f>
        <v>No</v>
      </c>
      <c r="E58" s="143">
        <f>'NBSS Sch 1'!E56</f>
        <v>2</v>
      </c>
      <c r="F58" s="295"/>
      <c r="G58" s="298"/>
    </row>
    <row r="59" spans="1:7" s="233" customFormat="1">
      <c r="A59" s="143"/>
      <c r="B59" s="157"/>
      <c r="D59" s="143"/>
      <c r="E59" s="143"/>
      <c r="F59" s="295"/>
      <c r="G59" s="292"/>
    </row>
    <row r="60" spans="1:7" s="233" customFormat="1">
      <c r="A60" s="141" t="str">
        <f>'NBSS Sch 1'!A58</f>
        <v>1.9</v>
      </c>
      <c r="B60" s="142" t="str">
        <f>'NBSS Sch 1'!B58</f>
        <v>Air conditioning System as per Technical Specification</v>
      </c>
      <c r="D60" s="143"/>
      <c r="E60" s="143"/>
      <c r="F60" s="295"/>
      <c r="G60" s="292"/>
    </row>
    <row r="61" spans="1:7" s="233" customFormat="1">
      <c r="A61" s="143" t="str">
        <f>'NBSS Sch 1'!A59</f>
        <v>1.9.1</v>
      </c>
      <c r="B61" s="157" t="str">
        <f>'NBSS Sch 1'!B59</f>
        <v>High wall type split AC unit of 2 TR capacity for Control room</v>
      </c>
      <c r="C61" s="157"/>
      <c r="D61" s="143" t="str">
        <f>'NBSS Sch 1'!D59</f>
        <v>Nos</v>
      </c>
      <c r="E61" s="143">
        <f>'NBSS Sch 1'!E59</f>
        <v>6</v>
      </c>
      <c r="F61" s="295"/>
      <c r="G61" s="298"/>
    </row>
    <row r="62" spans="1:7" s="233" customFormat="1">
      <c r="A62" s="143" t="str">
        <f>'NBSS Sch 1'!A60</f>
        <v>1.9.2</v>
      </c>
      <c r="B62" s="157" t="str">
        <f>'NBSS Sch 1'!B60</f>
        <v>Air conditioning for Switchyard Panel Room (SPR) as per design</v>
      </c>
      <c r="C62" s="157"/>
      <c r="D62" s="143" t="str">
        <f>'NBSS Sch 1'!D60</f>
        <v>Set</v>
      </c>
      <c r="E62" s="143">
        <f>'NBSS Sch 1'!E60</f>
        <v>1</v>
      </c>
      <c r="F62" s="295"/>
      <c r="G62" s="298"/>
    </row>
    <row r="63" spans="1:7" s="233" customFormat="1">
      <c r="A63" s="143"/>
      <c r="B63" s="158"/>
      <c r="D63" s="143"/>
      <c r="E63" s="143"/>
      <c r="F63" s="295"/>
      <c r="G63" s="292"/>
    </row>
    <row r="64" spans="1:7" s="233" customFormat="1">
      <c r="A64" s="165" t="str">
        <f>'NBSS Sch 1'!A62</f>
        <v>1.10</v>
      </c>
      <c r="B64" s="142" t="s">
        <v>277</v>
      </c>
      <c r="D64" s="143"/>
      <c r="E64" s="143"/>
      <c r="F64" s="295"/>
      <c r="G64" s="292"/>
    </row>
    <row r="65" spans="1:7" s="233" customFormat="1" ht="38.25">
      <c r="A65" s="143" t="str">
        <f>'NBSS Sch 1'!A63</f>
        <v>1.10.1</v>
      </c>
      <c r="B65" s="131" t="str">
        <f>'NBSS Sch 1'!B63</f>
        <v xml:space="preserve">12 kV, 600 sq. mm single core XLPE Copper Power Cable including termination joints and accessories for both ends,from LV sides of 33/11 kV Power Transformers to indoor 11 kV Switchgear Room </v>
      </c>
      <c r="C65" s="131"/>
      <c r="D65" s="303" t="str">
        <f>'NBSS Sch 1'!D63</f>
        <v>M</v>
      </c>
      <c r="E65" s="303">
        <f>'NBSS Sch 1'!E63</f>
        <v>300</v>
      </c>
      <c r="F65" s="295"/>
      <c r="G65" s="298"/>
    </row>
    <row r="66" spans="1:7" s="233" customFormat="1" ht="38.25">
      <c r="A66" s="143" t="str">
        <f>'NBSS Sch 1'!A64</f>
        <v>1.10.2</v>
      </c>
      <c r="B66" s="131" t="str">
        <f>'NBSS Sch 1'!B64</f>
        <v>12 kV, 300 sq.mm 3 core (3C X 300 SQmm) XLPE Aluminium Power Cable armoured including termination joints and all accessories for both ends complete for 6 nos. of outgoing feeder</v>
      </c>
      <c r="C66" s="131"/>
      <c r="D66" s="303" t="str">
        <f>'NBSS Sch 1'!D64</f>
        <v>M</v>
      </c>
      <c r="E66" s="303">
        <f>'NBSS Sch 1'!E64</f>
        <v>600</v>
      </c>
      <c r="F66" s="295"/>
      <c r="G66" s="298"/>
    </row>
    <row r="67" spans="1:7" s="233" customFormat="1" ht="51">
      <c r="A67" s="143" t="str">
        <f>'NBSS Sch 1'!A65</f>
        <v>1.10.3</v>
      </c>
      <c r="B67" s="157" t="str">
        <f>'NBSS Sch 1'!B65</f>
        <v xml:space="preserve">33 kV, 400 sq. mm single core XLPE Copper Power Cable including termination joints and accessories for both ends,from LV sides of 132/33 kV Power Transformers to indoor 33 kV Switchgear Room  (Double run for each phase + one double run spare for each transformer) </v>
      </c>
      <c r="C67" s="131"/>
      <c r="D67" s="303" t="str">
        <f>'NBSS Sch 1'!D65</f>
        <v>M</v>
      </c>
      <c r="E67" s="303">
        <f>'NBSS Sch 1'!E65</f>
        <v>1500</v>
      </c>
      <c r="F67" s="295"/>
      <c r="G67" s="298"/>
    </row>
    <row r="68" spans="1:7" s="233" customFormat="1" ht="84.75" customHeight="1">
      <c r="A68" s="143" t="str">
        <f>'NBSS Sch 1'!A66</f>
        <v>1.10.4</v>
      </c>
      <c r="B68" s="131" t="str">
        <f>'NBSS Sch 1'!B66</f>
        <v>33 kV HT  armored Copper XLPE Cable (1CX400 SQmm) for  6 nos of 33 kV feeder line &amp; from indoor 33 kV Switchgear to HV side of 2 Nos of 33/11 kV Power Transformers  (single run for each phase + one single run spare for each transformer)  along with 6 ladder cable trench and termination equipments  at both end  joints,with all accessories complete.</v>
      </c>
      <c r="C68" s="131"/>
      <c r="D68" s="303" t="str">
        <f>'NBSS Sch 1'!D66</f>
        <v>M</v>
      </c>
      <c r="E68" s="303">
        <f>'NBSS Sch 1'!E66</f>
        <v>2400</v>
      </c>
      <c r="F68" s="295"/>
      <c r="G68" s="298"/>
    </row>
    <row r="69" spans="1:7" s="233" customFormat="1">
      <c r="A69" s="143"/>
      <c r="B69" s="131"/>
      <c r="D69" s="143"/>
      <c r="E69" s="143"/>
      <c r="F69" s="295"/>
      <c r="G69" s="292"/>
    </row>
    <row r="70" spans="1:7" s="233" customFormat="1">
      <c r="A70" s="141">
        <f>'NBSS Sch 1'!A68</f>
        <v>1.1100000000000001</v>
      </c>
      <c r="B70" s="142" t="str">
        <f>'NBSS Sch 1'!B68</f>
        <v>Fire Detection &amp; Alarm System</v>
      </c>
      <c r="D70" s="143"/>
      <c r="E70" s="143"/>
      <c r="F70" s="295"/>
      <c r="G70" s="292"/>
    </row>
    <row r="71" spans="1:7" s="233" customFormat="1">
      <c r="A71" s="143" t="str">
        <f>'NBSS Sch 1'!A69</f>
        <v>1.11.1</v>
      </c>
      <c r="B71" s="157" t="str">
        <f>'NBSS Sch 1'!B69</f>
        <v>50 litre foam type, Portable/Trolley/Wheel mounted fire extinguishers</v>
      </c>
      <c r="C71" s="157"/>
      <c r="D71" s="143" t="str">
        <f>'NBSS Sch 1'!D69</f>
        <v>Nos.</v>
      </c>
      <c r="E71" s="143">
        <f>'NBSS Sch 1'!E69</f>
        <v>2</v>
      </c>
      <c r="F71" s="295"/>
      <c r="G71" s="298"/>
    </row>
    <row r="72" spans="1:7" s="233" customFormat="1">
      <c r="A72" s="143" t="str">
        <f>'NBSS Sch 1'!A70</f>
        <v>1.11.2</v>
      </c>
      <c r="B72" s="157" t="str">
        <f>'NBSS Sch 1'!B70</f>
        <v>4.5 kg CO2 type, Fire Extinguisher</v>
      </c>
      <c r="C72" s="157"/>
      <c r="D72" s="143" t="str">
        <f>'NBSS Sch 1'!D70</f>
        <v>Nos.</v>
      </c>
      <c r="E72" s="143">
        <f>'NBSS Sch 1'!E70</f>
        <v>6</v>
      </c>
      <c r="F72" s="295"/>
      <c r="G72" s="298"/>
    </row>
    <row r="73" spans="1:7" s="233" customFormat="1">
      <c r="A73" s="143" t="str">
        <f>'NBSS Sch 1'!A71</f>
        <v>1.11.3</v>
      </c>
      <c r="B73" s="157" t="str">
        <f>'NBSS Sch 1'!B71</f>
        <v>22.5 kg Dry Chemical Power (DCP) type, Trolley/Wheel mounted fire extinguishers</v>
      </c>
      <c r="C73" s="157"/>
      <c r="D73" s="143" t="str">
        <f>'NBSS Sch 1'!D71</f>
        <v>Nos.</v>
      </c>
      <c r="E73" s="143">
        <f>'NBSS Sch 1'!E71</f>
        <v>2</v>
      </c>
      <c r="F73" s="295"/>
      <c r="G73" s="298"/>
    </row>
    <row r="74" spans="1:7" s="233" customFormat="1">
      <c r="A74" s="143" t="str">
        <f>'NBSS Sch 1'!A72</f>
        <v>1.11.4</v>
      </c>
      <c r="B74" s="157" t="str">
        <f>'NBSS Sch 1'!B72</f>
        <v>Smoke detection system in Control Room Building</v>
      </c>
      <c r="C74" s="157"/>
      <c r="D74" s="143" t="str">
        <f>'NBSS Sch 1'!D72</f>
        <v>Set</v>
      </c>
      <c r="E74" s="143">
        <f>'NBSS Sch 1'!E72</f>
        <v>1</v>
      </c>
      <c r="F74" s="295"/>
      <c r="G74" s="298"/>
    </row>
    <row r="75" spans="1:7" s="233" customFormat="1">
      <c r="A75" s="143" t="str">
        <f>'NBSS Sch 1'!A73</f>
        <v>1.11.5</v>
      </c>
      <c r="B75" s="157" t="str">
        <f>'NBSS Sch 1'!B73</f>
        <v>Fire detection and Alarm System in Control Room Building</v>
      </c>
      <c r="C75" s="157"/>
      <c r="D75" s="143" t="str">
        <f>'NBSS Sch 1'!D73</f>
        <v>Set</v>
      </c>
      <c r="E75" s="143">
        <f>'NBSS Sch 1'!E73</f>
        <v>1</v>
      </c>
      <c r="F75" s="295"/>
      <c r="G75" s="298"/>
    </row>
    <row r="76" spans="1:7" s="233" customFormat="1" ht="25.5">
      <c r="A76" s="143" t="str">
        <f>'NBSS Sch 1'!A74</f>
        <v>1.11.6</v>
      </c>
      <c r="B76" s="157" t="str">
        <f>'NBSS Sch 1'!B74</f>
        <v>Fire detection &amp; Alarm System for Switchyard panel room including one number 4.5 kg CO2 type fire Extinguisher for fire Protection</v>
      </c>
      <c r="C76" s="157"/>
      <c r="D76" s="143" t="str">
        <f>'NBSS Sch 1'!D74</f>
        <v>Set</v>
      </c>
      <c r="E76" s="143">
        <f>'NBSS Sch 1'!E74</f>
        <v>1</v>
      </c>
      <c r="F76" s="295"/>
      <c r="G76" s="298"/>
    </row>
    <row r="77" spans="1:7" s="233" customFormat="1">
      <c r="A77" s="143"/>
      <c r="B77" s="157"/>
      <c r="D77" s="143"/>
      <c r="E77" s="143"/>
      <c r="F77" s="295"/>
      <c r="G77" s="298"/>
    </row>
    <row r="78" spans="1:7" s="233" customFormat="1">
      <c r="A78" s="167">
        <f>'NBSS Sch 1'!A76</f>
        <v>1.1200000000000001</v>
      </c>
      <c r="B78" s="142" t="str">
        <f>'NBSS Sch 1'!B76</f>
        <v>Post Insulator (PI)</v>
      </c>
      <c r="D78" s="143"/>
      <c r="E78" s="143"/>
      <c r="F78" s="295"/>
      <c r="G78" s="292"/>
    </row>
    <row r="79" spans="1:7" s="233" customFormat="1">
      <c r="A79" s="143" t="str">
        <f>'NBSS Sch 1'!A77</f>
        <v>1.12.1</v>
      </c>
      <c r="B79" s="157" t="str">
        <f>'NBSS Sch 1'!B77</f>
        <v>220 kV</v>
      </c>
      <c r="C79" s="157"/>
      <c r="D79" s="143" t="str">
        <f>'NBSS Sch 1'!D77</f>
        <v>Nos</v>
      </c>
      <c r="E79" s="143">
        <f>'NBSS Sch 1'!E77</f>
        <v>12</v>
      </c>
      <c r="F79" s="295"/>
      <c r="G79" s="298"/>
    </row>
    <row r="80" spans="1:7" s="233" customFormat="1">
      <c r="A80" s="143" t="str">
        <f>'NBSS Sch 1'!A78</f>
        <v>1.12.2</v>
      </c>
      <c r="B80" s="157" t="str">
        <f>'NBSS Sch 1'!B78</f>
        <v>132 kV</v>
      </c>
      <c r="C80" s="157"/>
      <c r="D80" s="143" t="str">
        <f>'NBSS Sch 1'!D77</f>
        <v>Nos</v>
      </c>
      <c r="E80" s="143">
        <v>6</v>
      </c>
      <c r="F80" s="295"/>
      <c r="G80" s="298"/>
    </row>
    <row r="81" spans="1:8" s="233" customFormat="1">
      <c r="A81" s="143" t="str">
        <f>'NBSS Sch 1'!A79</f>
        <v>1.12.3</v>
      </c>
      <c r="B81" s="157" t="str">
        <f>'NBSS Sch 1'!B79</f>
        <v>36 kV</v>
      </c>
      <c r="C81" s="157"/>
      <c r="D81" s="143" t="str">
        <f>'NBSS Sch 1'!D78</f>
        <v>Nos</v>
      </c>
      <c r="E81" s="143">
        <f>'NBSS Sch 1'!E78</f>
        <v>6</v>
      </c>
      <c r="F81" s="295"/>
      <c r="G81" s="298"/>
    </row>
    <row r="82" spans="1:8" s="233" customFormat="1">
      <c r="A82" s="143"/>
      <c r="B82" s="157"/>
      <c r="D82" s="143"/>
      <c r="E82" s="143"/>
      <c r="F82" s="291"/>
      <c r="G82" s="292"/>
    </row>
    <row r="83" spans="1:8" s="233" customFormat="1">
      <c r="A83" s="173">
        <f>'NBSS Sch 1'!A81</f>
        <v>2</v>
      </c>
      <c r="B83" s="174" t="str">
        <f>'NBSS Sch 1'!B81</f>
        <v>SUBSTATION AUTOMATION/ COMMUNICATION / SCADA (Based on IEC 61850)</v>
      </c>
      <c r="D83" s="170"/>
      <c r="E83" s="143"/>
      <c r="F83" s="291"/>
      <c r="G83" s="292"/>
    </row>
    <row r="84" spans="1:8" s="233" customFormat="1" ht="38.25">
      <c r="A84" s="176">
        <f>'NBSS Sch 1'!A82</f>
        <v>2.1</v>
      </c>
      <c r="B84" s="149" t="s">
        <v>512</v>
      </c>
      <c r="C84" s="149"/>
      <c r="D84" s="176"/>
      <c r="E84" s="176"/>
      <c r="F84" s="304"/>
      <c r="G84" s="298"/>
    </row>
    <row r="85" spans="1:8" s="233" customFormat="1" ht="25.5">
      <c r="A85" s="624" t="str">
        <f>'NBSS Sch 1'!A83</f>
        <v>2.1.1</v>
      </c>
      <c r="B85" s="149" t="str">
        <f>'NBSS Sch 1'!B83</f>
        <v>for 220 kV Bays</v>
      </c>
      <c r="C85" s="149"/>
      <c r="D85" s="624" t="str">
        <f>'NBSS Sch 1'!D83</f>
        <v>Bay Nos</v>
      </c>
      <c r="E85" s="624">
        <f>'NBSS Sch 1'!E83</f>
        <v>1</v>
      </c>
      <c r="F85" s="304"/>
      <c r="G85" s="298"/>
    </row>
    <row r="86" spans="1:8" s="233" customFormat="1" ht="25.5">
      <c r="A86" s="624" t="str">
        <f>'NBSS Sch 1'!A84</f>
        <v>2.1.2</v>
      </c>
      <c r="B86" s="149" t="str">
        <f>'NBSS Sch 1'!B84</f>
        <v>for 132 kV Bays</v>
      </c>
      <c r="C86" s="149"/>
      <c r="D86" s="624" t="str">
        <f>'NBSS Sch 1'!D84</f>
        <v>Bay Nos</v>
      </c>
      <c r="E86" s="624">
        <f>'NBSS Sch 1'!E84</f>
        <v>3</v>
      </c>
      <c r="F86" s="304"/>
      <c r="G86" s="298"/>
    </row>
    <row r="87" spans="1:8" s="233" customFormat="1" ht="30.75" customHeight="1">
      <c r="A87" s="624" t="str">
        <f>'NBSS Sch 1'!A85</f>
        <v>2.1.3</v>
      </c>
      <c r="B87" s="149" t="str">
        <f>'NBSS Sch 1'!B85</f>
        <v>for 33 kV Bays</v>
      </c>
      <c r="C87" s="149"/>
      <c r="D87" s="624" t="str">
        <f>'NBSS Sch 1'!D85</f>
        <v>Bay Nos</v>
      </c>
      <c r="E87" s="624">
        <f>'NBSS Sch 1'!E85</f>
        <v>13</v>
      </c>
      <c r="F87" s="304"/>
      <c r="G87" s="298"/>
      <c r="H87" s="682" t="s">
        <v>511</v>
      </c>
    </row>
    <row r="88" spans="1:8" s="233" customFormat="1" ht="25.5">
      <c r="A88" s="624" t="str">
        <f>'NBSS Sch 1'!A86</f>
        <v>2.1.4</v>
      </c>
      <c r="B88" s="149" t="str">
        <f>'NBSS Sch 1'!B86</f>
        <v>for 11 kV Bays</v>
      </c>
      <c r="C88" s="149"/>
      <c r="D88" s="624" t="str">
        <f>'NBSS Sch 1'!D86</f>
        <v>Bay Nos</v>
      </c>
      <c r="E88" s="624">
        <f>'NBSS Sch 1'!E86</f>
        <v>9</v>
      </c>
      <c r="F88" s="304"/>
      <c r="G88" s="298"/>
      <c r="H88" s="683"/>
    </row>
    <row r="89" spans="1:8" s="233" customFormat="1" ht="38.25">
      <c r="A89" s="624">
        <f>'NBSS Sch 1'!A87</f>
        <v>2.2000000000000002</v>
      </c>
      <c r="B89" s="149" t="str">
        <f>'NBSS Sch 1'!B87</f>
        <v>Provision for Control &amp; Monitoring of 33kV &amp;11kV system at 33kV &amp; 11 kV Switchgear  Control Building , including all necessary hardware &amp; software to complete the scope of work (including workstation, printer, switches &amp; all other accessories)</v>
      </c>
      <c r="C89" s="149"/>
      <c r="D89" s="624" t="str">
        <f>'NBSS Sch 1'!D87</f>
        <v>Lot</v>
      </c>
      <c r="E89" s="624">
        <f>'NBSS Sch 1'!E87</f>
        <v>1</v>
      </c>
      <c r="F89" s="304"/>
      <c r="G89" s="298"/>
    </row>
    <row r="90" spans="1:8" s="233" customFormat="1">
      <c r="A90" s="176"/>
      <c r="B90" s="149"/>
      <c r="C90" s="149"/>
      <c r="D90" s="176"/>
      <c r="E90" s="176"/>
      <c r="F90" s="304"/>
      <c r="G90" s="298"/>
    </row>
    <row r="91" spans="1:8" s="233" customFormat="1">
      <c r="A91" s="176">
        <f>'NBSS Sch 1'!A89</f>
        <v>3</v>
      </c>
      <c r="B91" s="174" t="str">
        <f>'NBSS Sch 1'!B89</f>
        <v>Diesel Generator with Control Panel</v>
      </c>
      <c r="C91" s="149"/>
      <c r="D91" s="176"/>
      <c r="E91" s="176"/>
      <c r="F91" s="304"/>
      <c r="G91" s="298"/>
    </row>
    <row r="92" spans="1:8" s="233" customFormat="1" ht="57.75" customHeight="1">
      <c r="A92" s="176">
        <f>'NBSS Sch 1'!A90</f>
        <v>3.1</v>
      </c>
      <c r="B92" s="305" t="s">
        <v>422</v>
      </c>
      <c r="C92" s="305"/>
      <c r="D92" s="305" t="str">
        <f>'NBSS Sch 1'!D90</f>
        <v>Set</v>
      </c>
      <c r="E92" s="176">
        <f>'NBSS Sch 1'!E90</f>
        <v>1</v>
      </c>
      <c r="F92" s="304"/>
      <c r="G92" s="298"/>
    </row>
    <row r="93" spans="1:8" s="140" customFormat="1">
      <c r="A93" s="634" t="s">
        <v>387</v>
      </c>
      <c r="B93" s="635"/>
      <c r="C93" s="178"/>
      <c r="D93" s="178"/>
      <c r="E93" s="178"/>
      <c r="F93" s="179"/>
      <c r="G93" s="306"/>
      <c r="H93" s="306"/>
    </row>
    <row r="94" spans="1:8" s="233" customFormat="1">
      <c r="A94" s="176"/>
      <c r="B94" s="305"/>
      <c r="C94" s="305"/>
      <c r="D94" s="305"/>
      <c r="E94" s="176"/>
      <c r="F94" s="304"/>
      <c r="G94" s="298"/>
    </row>
    <row r="95" spans="1:8" s="233" customFormat="1">
      <c r="A95" s="135" t="s">
        <v>288</v>
      </c>
      <c r="B95" s="307" t="str">
        <f>'NBSS Sch 1'!B93</f>
        <v>KUSHMA SUBSTATION</v>
      </c>
      <c r="C95" s="138"/>
      <c r="D95" s="138"/>
      <c r="E95" s="138"/>
      <c r="F95" s="193"/>
      <c r="G95" s="289"/>
      <c r="H95" s="289"/>
    </row>
    <row r="96" spans="1:8" s="233" customFormat="1">
      <c r="A96" s="141">
        <v>1</v>
      </c>
      <c r="B96" s="308" t="str">
        <f>'NBSS Sch 1'!B94</f>
        <v>ELECTRICAL WORKS</v>
      </c>
      <c r="C96" s="144"/>
      <c r="D96" s="144"/>
      <c r="E96" s="291"/>
      <c r="F96" s="291"/>
      <c r="G96" s="292"/>
    </row>
    <row r="97" spans="1:7" s="233" customFormat="1">
      <c r="A97" s="141">
        <v>1.1000000000000001</v>
      </c>
      <c r="B97" s="308" t="str">
        <f>'NBSS Sch 1'!B95</f>
        <v xml:space="preserve">Power Transformer </v>
      </c>
      <c r="C97" s="144"/>
      <c r="D97" s="144"/>
      <c r="E97" s="291"/>
      <c r="F97" s="291"/>
      <c r="G97" s="292"/>
    </row>
    <row r="98" spans="1:7" s="297" customFormat="1" ht="51">
      <c r="A98" s="293" t="s">
        <v>5</v>
      </c>
      <c r="B98" s="309" t="str">
        <f>'NBSS Sch 1'!B96</f>
        <v>132/33 kV, Three Phase  24/27/30 MVA, ONAN/ONAF1/ONAF2 Power Transfromer complete with On load Tap Changer (OLTC) and RTCC facility with Tank Mounted LA at LV side and Bushing CT on both sides, complete with all accessories  including Online dissolved Gas (Multi-gas) and Moisture Analyser as specified</v>
      </c>
      <c r="C98" s="309"/>
      <c r="D98" s="310" t="str">
        <f>'NBSS Sch 1'!D96</f>
        <v>No</v>
      </c>
      <c r="E98" s="310">
        <f>'NBSS Sch 1'!E96</f>
        <v>1</v>
      </c>
      <c r="F98" s="295"/>
      <c r="G98" s="295"/>
    </row>
    <row r="99" spans="1:7" s="297" customFormat="1">
      <c r="A99" s="293" t="s">
        <v>8</v>
      </c>
      <c r="B99" s="309" t="str">
        <f>'NBSS Sch 1'!B97</f>
        <v>Insulating Oil for Transformer (1 Lot* = oil for above Transformer)</v>
      </c>
      <c r="D99" s="310" t="str">
        <f>'NBSS Sch 1'!D97</f>
        <v>Lot</v>
      </c>
      <c r="E99" s="310">
        <f>'NBSS Sch 1'!E97</f>
        <v>1</v>
      </c>
      <c r="F99" s="295"/>
      <c r="G99" s="295"/>
    </row>
    <row r="100" spans="1:7" s="233" customFormat="1">
      <c r="A100" s="143"/>
      <c r="B100" s="311"/>
      <c r="D100" s="312"/>
      <c r="E100" s="312"/>
      <c r="F100" s="304"/>
      <c r="G100" s="295"/>
    </row>
    <row r="101" spans="1:7" s="233" customFormat="1">
      <c r="A101" s="141">
        <v>1.2</v>
      </c>
      <c r="B101" s="201" t="str">
        <f>'NBSS Sch 1'!B99</f>
        <v>Circuit breakers</v>
      </c>
      <c r="D101" s="312"/>
      <c r="E101" s="312"/>
      <c r="F101" s="304"/>
      <c r="G101" s="295"/>
    </row>
    <row r="102" spans="1:7" s="297" customFormat="1" ht="25.5">
      <c r="A102" s="293" t="s">
        <v>9</v>
      </c>
      <c r="B102" s="309" t="str">
        <f>'NBSS Sch 1'!B100</f>
        <v>145 kV, 1600 A, 3 phase, SF6 Circuit Breaker, three pole operation type, complete with support Structure &amp; all accessories as per specification</v>
      </c>
      <c r="C102" s="309"/>
      <c r="D102" s="310" t="str">
        <f>'NBSS Sch 1'!D100</f>
        <v>No</v>
      </c>
      <c r="E102" s="310">
        <f>'NBSS Sch 1'!E100</f>
        <v>1</v>
      </c>
      <c r="F102" s="295"/>
      <c r="G102" s="295"/>
    </row>
    <row r="103" spans="1:7" s="233" customFormat="1">
      <c r="A103" s="141"/>
      <c r="B103" s="142"/>
      <c r="D103" s="312"/>
      <c r="E103" s="312"/>
      <c r="F103" s="304"/>
      <c r="G103" s="295"/>
    </row>
    <row r="104" spans="1:7" s="233" customFormat="1">
      <c r="A104" s="141">
        <v>1.3</v>
      </c>
      <c r="B104" s="201" t="str">
        <f>'NBSS Sch 1'!B102</f>
        <v>Disconnecting switches</v>
      </c>
      <c r="D104" s="312"/>
      <c r="E104" s="312"/>
      <c r="F104" s="304"/>
      <c r="G104" s="295"/>
    </row>
    <row r="105" spans="1:7" s="233" customFormat="1">
      <c r="A105" s="143" t="s">
        <v>13</v>
      </c>
      <c r="B105" s="311" t="str">
        <f>'NBSS Sch 1'!B103</f>
        <v>145kV Isolator (3-phase)-Horizontal Double Break (HDB)</v>
      </c>
      <c r="C105" s="311"/>
      <c r="D105" s="312"/>
      <c r="E105" s="312"/>
      <c r="F105" s="304"/>
      <c r="G105" s="295"/>
    </row>
    <row r="106" spans="1:7" s="297" customFormat="1" ht="25.5">
      <c r="A106" s="293" t="s">
        <v>278</v>
      </c>
      <c r="B106" s="309" t="str">
        <f>'NBSS Sch 1'!B104</f>
        <v>145 kV, 1600 A, 3-phase Disconnecting Switch with two earth Switch complete with all accessories as per specification</v>
      </c>
      <c r="C106" s="309"/>
      <c r="D106" s="310" t="str">
        <f>'NBSS Sch 1'!D104</f>
        <v>No</v>
      </c>
      <c r="E106" s="310">
        <f>'NBSS Sch 1'!E104</f>
        <v>1</v>
      </c>
      <c r="F106" s="295"/>
      <c r="G106" s="295"/>
    </row>
    <row r="107" spans="1:7" s="297" customFormat="1" ht="25.5">
      <c r="A107" s="293" t="s">
        <v>279</v>
      </c>
      <c r="B107" s="309" t="str">
        <f>'NBSS Sch 1'!B105</f>
        <v>145 kV, 1600 A, 3 phase  Disconnecting Switch (Tandem Isolator) without earth Switch (for bus and bypass isolator) complete with all accessories as per specification</v>
      </c>
      <c r="C107" s="309"/>
      <c r="D107" s="310" t="str">
        <f>'NBSS Sch 1'!D105</f>
        <v>Set</v>
      </c>
      <c r="E107" s="310">
        <f>'NBSS Sch 1'!E105</f>
        <v>2</v>
      </c>
      <c r="F107" s="295"/>
      <c r="G107" s="295"/>
    </row>
    <row r="108" spans="1:7" s="297" customFormat="1" ht="25.5">
      <c r="A108" s="293" t="s">
        <v>364</v>
      </c>
      <c r="B108" s="309" t="str">
        <f>'NBSS Sch 1'!B106</f>
        <v>145 kV, 1600 A, 3 phase  Disconnecting Switch with one earth Switch complete with all accessories as per specification</v>
      </c>
      <c r="C108" s="309"/>
      <c r="D108" s="310" t="str">
        <f>'NBSS Sch 1'!D106</f>
        <v>Set</v>
      </c>
      <c r="E108" s="310">
        <f>'NBSS Sch 1'!E106</f>
        <v>1</v>
      </c>
      <c r="F108" s="295"/>
      <c r="G108" s="295"/>
    </row>
    <row r="109" spans="1:7" s="233" customFormat="1">
      <c r="A109" s="143"/>
      <c r="B109" s="311"/>
      <c r="D109" s="312"/>
      <c r="E109" s="144"/>
      <c r="F109" s="304"/>
      <c r="G109" s="295"/>
    </row>
    <row r="110" spans="1:7" s="233" customFormat="1">
      <c r="A110" s="141">
        <v>1.4</v>
      </c>
      <c r="B110" s="142" t="str">
        <f>'NBSS Sch 1'!B108</f>
        <v>Instrument transformers</v>
      </c>
      <c r="D110" s="312"/>
      <c r="E110" s="183"/>
      <c r="F110" s="304"/>
      <c r="G110" s="295"/>
    </row>
    <row r="111" spans="1:7" s="297" customFormat="1" ht="25.5">
      <c r="A111" s="293" t="s">
        <v>15</v>
      </c>
      <c r="B111" s="158" t="str">
        <f>'NBSS Sch 1'!B109</f>
        <v>145 kV, 800A, 5 core Current Transformer with 120% extended current rating complete with all accessories as per specification (1-Phase)</v>
      </c>
      <c r="C111" s="158"/>
      <c r="D111" s="293" t="str">
        <f>'NBSS Sch 1'!D109</f>
        <v>No</v>
      </c>
      <c r="E111" s="293">
        <f>'NBSS Sch 1'!E109</f>
        <v>3</v>
      </c>
      <c r="F111" s="295"/>
      <c r="G111" s="295"/>
    </row>
    <row r="112" spans="1:7" s="233" customFormat="1">
      <c r="A112" s="141"/>
      <c r="B112" s="142"/>
      <c r="D112" s="312"/>
      <c r="E112" s="144"/>
      <c r="F112" s="304"/>
      <c r="G112" s="295"/>
    </row>
    <row r="113" spans="1:7" s="233" customFormat="1">
      <c r="A113" s="141">
        <v>1.5</v>
      </c>
      <c r="B113" s="142" t="str">
        <f>'NBSS Sch 1'!B111</f>
        <v xml:space="preserve">Lightning/Surge Arresters </v>
      </c>
      <c r="D113" s="312"/>
      <c r="E113" s="144"/>
      <c r="F113" s="304"/>
      <c r="G113" s="295"/>
    </row>
    <row r="114" spans="1:7" s="297" customFormat="1" ht="25.5">
      <c r="A114" s="293" t="s">
        <v>17</v>
      </c>
      <c r="B114" s="158" t="str">
        <f>'NBSS Sch 1'!B112</f>
        <v>120 kV, 10 kA, lightning arrestor including discharge counter complete with all accessories as per specification</v>
      </c>
      <c r="C114" s="158"/>
      <c r="D114" s="293" t="str">
        <f>'NBSS Sch 1'!D112</f>
        <v>No</v>
      </c>
      <c r="E114" s="293">
        <f>'NBSS Sch 1'!E112</f>
        <v>3</v>
      </c>
      <c r="F114" s="295"/>
      <c r="G114" s="295"/>
    </row>
    <row r="115" spans="1:7" s="233" customFormat="1">
      <c r="A115" s="141"/>
      <c r="B115" s="142"/>
      <c r="D115" s="144"/>
      <c r="E115" s="144"/>
      <c r="F115" s="304"/>
      <c r="G115" s="295"/>
    </row>
    <row r="116" spans="1:7" s="233" customFormat="1">
      <c r="A116" s="141">
        <v>1.6</v>
      </c>
      <c r="B116" s="142" t="str">
        <f>'NBSS Sch 1'!B114</f>
        <v>Control and Relay Panel with Automation</v>
      </c>
      <c r="D116" s="144"/>
      <c r="E116" s="144"/>
      <c r="F116" s="304"/>
      <c r="G116" s="295"/>
    </row>
    <row r="117" spans="1:7" s="297" customFormat="1" ht="25.5">
      <c r="A117" s="293" t="s">
        <v>19</v>
      </c>
      <c r="B117" s="158" t="str">
        <f>'NBSS Sch 1'!B115</f>
        <v xml:space="preserve">132/33 kV transformer protection panel &amp; Circuit Breaker relay panel complete with all accessories as per specification </v>
      </c>
      <c r="C117" s="158"/>
      <c r="D117" s="293" t="str">
        <f>'NBSS Sch 1'!D115</f>
        <v>set</v>
      </c>
      <c r="E117" s="293">
        <f>'NBSS Sch 1'!E115</f>
        <v>1</v>
      </c>
      <c r="F117" s="295"/>
      <c r="G117" s="295"/>
    </row>
    <row r="118" spans="1:7" s="233" customFormat="1">
      <c r="A118" s="141"/>
      <c r="B118" s="142"/>
      <c r="D118" s="144"/>
      <c r="E118" s="144"/>
      <c r="F118" s="304"/>
      <c r="G118" s="295"/>
    </row>
    <row r="119" spans="1:7" s="233" customFormat="1">
      <c r="A119" s="141">
        <v>1.7</v>
      </c>
      <c r="B119" s="142" t="str">
        <f>'NBSS Sch 1'!B117</f>
        <v>33kV Power cables</v>
      </c>
      <c r="D119" s="144"/>
      <c r="E119" s="144"/>
      <c r="F119" s="304"/>
      <c r="G119" s="295"/>
    </row>
    <row r="120" spans="1:7" s="297" customFormat="1" ht="51">
      <c r="A120" s="293" t="str">
        <f>'NBSS Sch 1'!A118</f>
        <v>1.7.1</v>
      </c>
      <c r="B120" s="158" t="str">
        <f>'NBSS Sch 1'!B118</f>
        <v xml:space="preserve">33kV, XLPE Insulated, armored Copper Cable (1CX400 SQmm) including termination joints and accessories for both ends,from LV sides of 132/33 kV Power Transformer to indoor 33 kV Switchgear Room  (Single run for each phase + one Single run spare for  transformer) </v>
      </c>
      <c r="C120" s="158"/>
      <c r="D120" s="293" t="str">
        <f>'NBSS Sch 1'!D118</f>
        <v>M</v>
      </c>
      <c r="E120" s="293">
        <f>'NBSS Sch 1'!E118</f>
        <v>600</v>
      </c>
      <c r="F120" s="295"/>
      <c r="G120" s="295"/>
    </row>
    <row r="121" spans="1:7" s="297" customFormat="1" ht="25.5">
      <c r="A121" s="293" t="str">
        <f>'NBSS Sch 1'!A119</f>
        <v>1.7.2</v>
      </c>
      <c r="B121" s="158" t="str">
        <f>'NBSS Sch 1'!B119</f>
        <v>33 kV, XLPE Insulated, armored Copper Cable (1CX240 SQmm) for  4 nos of 33 kV feeder line</v>
      </c>
      <c r="C121" s="158"/>
      <c r="D121" s="293" t="str">
        <f>'NBSS Sch 1'!D119</f>
        <v>M</v>
      </c>
      <c r="E121" s="293">
        <f>'NBSS Sch 1'!E119</f>
        <v>2400</v>
      </c>
      <c r="F121" s="295"/>
      <c r="G121" s="295"/>
    </row>
    <row r="122" spans="1:7" s="233" customFormat="1">
      <c r="A122" s="143"/>
      <c r="B122" s="157"/>
      <c r="D122" s="144"/>
      <c r="E122" s="144"/>
      <c r="F122" s="304"/>
      <c r="G122" s="295"/>
    </row>
    <row r="123" spans="1:7" s="233" customFormat="1">
      <c r="A123" s="141">
        <f>'NBSS Sch 1'!A121</f>
        <v>1.8</v>
      </c>
      <c r="B123" s="142" t="str">
        <f>'NBSS Sch 1'!B121</f>
        <v>Fire Detection &amp; Alarm System</v>
      </c>
      <c r="D123" s="144"/>
      <c r="E123" s="144"/>
      <c r="F123" s="304"/>
      <c r="G123" s="295"/>
    </row>
    <row r="124" spans="1:7" s="297" customFormat="1">
      <c r="A124" s="293" t="str">
        <f>'NBSS Sch 1'!A122</f>
        <v>1.8.1</v>
      </c>
      <c r="B124" s="158" t="str">
        <f>'NBSS Sch 1'!B122</f>
        <v>50 litre foam type, Portable/Trolley/Wheel mounted fire extinguishers</v>
      </c>
      <c r="C124" s="158"/>
      <c r="D124" s="293" t="str">
        <f>'NBSS Sch 1'!D122</f>
        <v>Nos.</v>
      </c>
      <c r="E124" s="293">
        <f>'NBSS Sch 1'!E122</f>
        <v>2</v>
      </c>
      <c r="F124" s="295"/>
      <c r="G124" s="295"/>
    </row>
    <row r="125" spans="1:7" s="297" customFormat="1">
      <c r="A125" s="293" t="str">
        <f>'NBSS Sch 1'!A123</f>
        <v>1.8.2</v>
      </c>
      <c r="B125" s="158" t="str">
        <f>'NBSS Sch 1'!B123</f>
        <v>4.5 kg CO2 type, Fire Extinguisher</v>
      </c>
      <c r="C125" s="158"/>
      <c r="D125" s="293" t="str">
        <f>'NBSS Sch 1'!D123</f>
        <v>Nos.</v>
      </c>
      <c r="E125" s="293">
        <f>'NBSS Sch 1'!E123</f>
        <v>4</v>
      </c>
      <c r="F125" s="295"/>
      <c r="G125" s="295"/>
    </row>
    <row r="126" spans="1:7" s="233" customFormat="1">
      <c r="A126" s="141"/>
      <c r="B126" s="142"/>
      <c r="D126" s="144"/>
      <c r="E126" s="144"/>
      <c r="F126" s="291"/>
      <c r="G126" s="292"/>
    </row>
    <row r="127" spans="1:7" s="233" customFormat="1">
      <c r="A127" s="141">
        <f>'NBSS Sch 1'!A125</f>
        <v>1.9</v>
      </c>
      <c r="B127" s="142" t="str">
        <f>'NBSS Sch 1'!B125</f>
        <v>Post Insulator (PI)</v>
      </c>
      <c r="D127" s="144"/>
      <c r="E127" s="144"/>
      <c r="F127" s="291"/>
      <c r="G127" s="292"/>
    </row>
    <row r="128" spans="1:7" s="297" customFormat="1">
      <c r="A128" s="293" t="str">
        <f>'NBSS Sch 1'!A126</f>
        <v>1.9.1</v>
      </c>
      <c r="B128" s="158" t="str">
        <f>'NBSS Sch 1'!B126</f>
        <v>132 kV</v>
      </c>
      <c r="C128" s="158"/>
      <c r="D128" s="293" t="str">
        <f>'NBSS Sch 1'!D126</f>
        <v>Nos</v>
      </c>
      <c r="E128" s="293">
        <f>'NBSS Sch 1'!E126</f>
        <v>9</v>
      </c>
      <c r="F128" s="295"/>
      <c r="G128" s="295"/>
    </row>
    <row r="129" spans="1:8" s="233" customFormat="1">
      <c r="A129" s="141"/>
      <c r="B129" s="142"/>
      <c r="D129" s="144"/>
      <c r="E129" s="144"/>
      <c r="F129" s="291"/>
      <c r="G129" s="292"/>
    </row>
    <row r="130" spans="1:8" s="233" customFormat="1">
      <c r="A130" s="167">
        <f>'NBSS Sch 1'!A128</f>
        <v>1.1000000000000001</v>
      </c>
      <c r="B130" s="142" t="str">
        <f>'NBSS Sch 1'!B128</f>
        <v>33 KV VCB Switchgear Panel (Indoor) with all accessories as per specified</v>
      </c>
      <c r="D130" s="144"/>
      <c r="E130" s="144"/>
      <c r="F130" s="291"/>
      <c r="G130" s="292"/>
    </row>
    <row r="131" spans="1:8" s="297" customFormat="1" ht="25.5">
      <c r="A131" s="313" t="str">
        <f>'NBSS Sch 1'!A129</f>
        <v>1.10.1</v>
      </c>
      <c r="B131" s="314" t="str">
        <f>'NBSS Sch 1'!B129</f>
        <v>33 kV Transformer incomer module (1250 A) including CT/PT, Control &amp; Relays  with all accessories as per specification</v>
      </c>
      <c r="C131" s="314"/>
      <c r="D131" s="313" t="str">
        <f>'NBSS Sch 1'!D129</f>
        <v>Nos</v>
      </c>
      <c r="E131" s="315">
        <f>'NBSS Sch 1'!E129</f>
        <v>1</v>
      </c>
      <c r="F131" s="295"/>
      <c r="G131" s="295"/>
    </row>
    <row r="132" spans="1:8" s="297" customFormat="1" ht="25.5">
      <c r="A132" s="313" t="str">
        <f>'NBSS Sch 1'!A130</f>
        <v>1.10.2</v>
      </c>
      <c r="B132" s="314" t="str">
        <f>'NBSS Sch 1'!B130</f>
        <v>33 kV Feeder module (630 A) including CT/PT, Control &amp; Relays  with all accessories as per specification</v>
      </c>
      <c r="C132" s="314"/>
      <c r="D132" s="313" t="str">
        <f>'NBSS Sch 1'!D130</f>
        <v>Nos</v>
      </c>
      <c r="E132" s="315">
        <f>'NBSS Sch 1'!E130</f>
        <v>4</v>
      </c>
      <c r="F132" s="295"/>
      <c r="G132" s="295"/>
    </row>
    <row r="133" spans="1:8" s="297" customFormat="1">
      <c r="A133" s="313" t="str">
        <f>'NBSS Sch 1'!A131</f>
        <v>1.10.3</v>
      </c>
      <c r="B133" s="314" t="str">
        <f>'NBSS Sch 1'!B131</f>
        <v>36 kV PT module with all accessories as per technical specification</v>
      </c>
      <c r="C133" s="314"/>
      <c r="D133" s="313" t="str">
        <f>'NBSS Sch 1'!D131</f>
        <v>Nos</v>
      </c>
      <c r="E133" s="315">
        <f>'NBSS Sch 1'!E131</f>
        <v>1</v>
      </c>
      <c r="F133" s="295"/>
      <c r="G133" s="295"/>
    </row>
    <row r="134" spans="1:8" s="233" customFormat="1">
      <c r="A134" s="164"/>
      <c r="B134" s="316"/>
      <c r="D134" s="144"/>
      <c r="E134" s="144"/>
      <c r="F134" s="291"/>
      <c r="G134" s="292"/>
    </row>
    <row r="135" spans="1:8" s="233" customFormat="1">
      <c r="A135" s="141">
        <f>'NBSS Sch 1'!A133</f>
        <v>2</v>
      </c>
      <c r="B135" s="142" t="str">
        <f>'NBSS Sch 1'!B133</f>
        <v>SUBSTATION AUTOMATION/ COMMUNICATION / SCADA (Based on IEC 61850)</v>
      </c>
      <c r="D135" s="144"/>
      <c r="E135" s="144"/>
      <c r="F135" s="291"/>
      <c r="G135" s="292"/>
    </row>
    <row r="136" spans="1:8" s="297" customFormat="1" ht="66" customHeight="1">
      <c r="A136" s="293">
        <v>2.1</v>
      </c>
      <c r="B136" s="158" t="str">
        <f>'NBSS Sch 1'!B134</f>
        <v>Hardware, Software, accessories etc.for Integration of  132/33kV transformer protection system under present scope  with the ABB make SAS of Existing Kushma Substation  &amp; SIEMENS (SINAUT Spectrum) at Load Dispatch Centre, Kathmandu  as per technical specification</v>
      </c>
      <c r="C136" s="158"/>
      <c r="D136" s="293" t="str">
        <f>'NBSS Sch 1'!D134</f>
        <v>Lot</v>
      </c>
      <c r="E136" s="293">
        <f>'NBSS Sch 1'!E134</f>
        <v>1</v>
      </c>
      <c r="F136" s="295"/>
      <c r="G136" s="295"/>
    </row>
    <row r="137" spans="1:8" s="297" customFormat="1" ht="25.5">
      <c r="A137" s="293">
        <v>2.2000000000000002</v>
      </c>
      <c r="B137" s="158" t="str">
        <f>'NBSS Sch 1'!B135</f>
        <v>33kV Bay Integration with  ABB make SAS of Existing Kushma Substation</v>
      </c>
      <c r="C137" s="158"/>
      <c r="D137" s="293" t="str">
        <f>'NBSS Sch 1'!D135</f>
        <v>Bay Nos</v>
      </c>
      <c r="E137" s="293">
        <f>'NBSS Sch 1'!E135</f>
        <v>5</v>
      </c>
      <c r="F137" s="295"/>
      <c r="G137" s="295"/>
    </row>
    <row r="138" spans="1:8" s="140" customFormat="1">
      <c r="A138" s="634" t="s">
        <v>480</v>
      </c>
      <c r="B138" s="635"/>
      <c r="C138" s="178"/>
      <c r="D138" s="178"/>
      <c r="E138" s="178"/>
      <c r="F138" s="179"/>
      <c r="G138" s="306"/>
      <c r="H138" s="306"/>
    </row>
    <row r="139" spans="1:8" s="233" customFormat="1">
      <c r="A139" s="317"/>
      <c r="B139" s="318"/>
      <c r="D139" s="291"/>
      <c r="E139" s="291"/>
      <c r="F139" s="291"/>
      <c r="G139" s="292"/>
    </row>
    <row r="140" spans="1:8" s="233" customFormat="1">
      <c r="A140" s="708" t="s">
        <v>300</v>
      </c>
      <c r="B140" s="708"/>
      <c r="C140" s="319"/>
      <c r="D140" s="320"/>
      <c r="E140" s="320"/>
      <c r="F140" s="321"/>
      <c r="G140" s="322"/>
      <c r="H140" s="322"/>
    </row>
    <row r="141" spans="1:8" s="233" customFormat="1">
      <c r="A141" s="317"/>
      <c r="B141" s="318"/>
      <c r="D141" s="291"/>
      <c r="E141" s="291"/>
      <c r="F141" s="291"/>
      <c r="G141" s="292"/>
    </row>
    <row r="142" spans="1:8" s="233" customFormat="1">
      <c r="A142" s="135" t="str">
        <f>'NBSS Sch 1'!A139</f>
        <v>PART-B:</v>
      </c>
      <c r="B142" s="193" t="str">
        <f>'NBSS Sch 1'!B139</f>
        <v>VENDOR ASSESSED QUANTITIES</v>
      </c>
      <c r="C142" s="323"/>
      <c r="D142" s="137"/>
      <c r="E142" s="137"/>
      <c r="F142" s="193"/>
      <c r="G142" s="289"/>
      <c r="H142" s="289"/>
    </row>
    <row r="143" spans="1:8" s="233" customFormat="1">
      <c r="A143" s="135" t="str">
        <f>'NBSS Sch 1'!A140</f>
        <v>I</v>
      </c>
      <c r="B143" s="193" t="str">
        <f>'NBSS Sch 1'!B140</f>
        <v>NEW BUTWAL SUBSTATION</v>
      </c>
      <c r="C143" s="323"/>
      <c r="D143" s="137"/>
      <c r="E143" s="137"/>
      <c r="F143" s="193"/>
      <c r="G143" s="289"/>
      <c r="H143" s="289"/>
    </row>
    <row r="144" spans="1:8" s="233" customFormat="1" ht="25.5">
      <c r="A144" s="200">
        <f>'NBSS Sch 1'!A141</f>
        <v>1</v>
      </c>
      <c r="B144" s="194" t="str">
        <f>'NBSS Sch 1'!B141</f>
        <v>Erection Hardwares &amp; Miscellaneous materials as per Technical Specifications and Approved Drawings</v>
      </c>
      <c r="D144" s="98"/>
      <c r="E144" s="98"/>
      <c r="F144" s="295"/>
      <c r="G144" s="292"/>
    </row>
    <row r="145" spans="1:7" s="233" customFormat="1" ht="38.25">
      <c r="A145" s="143">
        <f>'NBSS Sch 1'!A142</f>
        <v>1.1000000000000001</v>
      </c>
      <c r="B145" s="199" t="str">
        <f>'NBSS Sch 1'!B142</f>
        <v xml:space="preserve">Earthing with conductors, electrode grounding materials and connecting them with existing lightning protection system and lightning mast, copper conductor, electrodes, risers etc complete with all accessories for control building &amp; Substation. </v>
      </c>
      <c r="C145" s="199"/>
      <c r="D145" s="324" t="str">
        <f>'NBSS Sch 1'!D142</f>
        <v>Lot</v>
      </c>
      <c r="E145" s="324">
        <f>'NBSS Sch 1'!E142</f>
        <v>1</v>
      </c>
      <c r="F145" s="295"/>
      <c r="G145" s="298"/>
    </row>
    <row r="146" spans="1:7" s="233" customFormat="1" ht="25.5">
      <c r="A146" s="143">
        <f>'NBSS Sch 1'!A143</f>
        <v>1.2</v>
      </c>
      <c r="B146" s="199" t="str">
        <f>'NBSS Sch 1'!B143</f>
        <v>Furniture and miscellaneous indoor facilities for control room as  per technical Specification for 33kV Switchgear control building.</v>
      </c>
      <c r="C146" s="199"/>
      <c r="D146" s="324" t="str">
        <f>'NBSS Sch 1'!D143</f>
        <v>Lot</v>
      </c>
      <c r="E146" s="324">
        <f>'NBSS Sch 1'!E143</f>
        <v>1</v>
      </c>
      <c r="F146" s="295"/>
      <c r="G146" s="298"/>
    </row>
    <row r="147" spans="1:7" s="233" customFormat="1">
      <c r="A147" s="143"/>
      <c r="B147" s="199"/>
      <c r="D147" s="197"/>
      <c r="E147" s="197"/>
      <c r="F147" s="295"/>
      <c r="G147" s="298"/>
    </row>
    <row r="148" spans="1:7" s="233" customFormat="1">
      <c r="A148" s="141">
        <f>'NBSS Sch 1'!A145</f>
        <v>2</v>
      </c>
      <c r="B148" s="194" t="str">
        <f>'NBSS Sch 1'!B145</f>
        <v>Fire Protection System</v>
      </c>
      <c r="D148" s="197"/>
      <c r="E148" s="197"/>
      <c r="F148" s="295"/>
      <c r="G148" s="292"/>
    </row>
    <row r="149" spans="1:7" s="233" customFormat="1" ht="25.5">
      <c r="A149" s="143">
        <f>'NBSS Sch 1'!A146</f>
        <v>2.1</v>
      </c>
      <c r="B149" s="199" t="str">
        <f>'NBSS Sch 1'!B146</f>
        <v>Extension and upgradation of existing Hydrant System complete U/G piping and accessories etc. as required alongwith suitable tapping point</v>
      </c>
      <c r="C149" s="199"/>
      <c r="D149" s="324" t="str">
        <f>'NBSS Sch 1'!D146</f>
        <v>Set</v>
      </c>
      <c r="E149" s="324">
        <f>'NBSS Sch 1'!E146</f>
        <v>1</v>
      </c>
      <c r="F149" s="295"/>
      <c r="G149" s="298"/>
    </row>
    <row r="150" spans="1:7" s="233" customFormat="1" ht="25.5">
      <c r="A150" s="143">
        <f>'NBSS Sch 1'!A147</f>
        <v>2.2000000000000002</v>
      </c>
      <c r="B150" s="199" t="str">
        <f>'NBSS Sch 1'!B147</f>
        <v>HVW Spray System, Hydrant System and complete U/G &amp; O/G piping and accessories etc for Transformer outside the pumphouse</v>
      </c>
      <c r="D150" s="197"/>
      <c r="E150" s="98"/>
      <c r="F150" s="295"/>
      <c r="G150" s="292"/>
    </row>
    <row r="151" spans="1:7" s="233" customFormat="1">
      <c r="A151" s="143" t="str">
        <f>'NBSS Sch 1'!A148</f>
        <v>2.2.1</v>
      </c>
      <c r="B151" s="199" t="str">
        <f>'NBSS Sch 1'!B148</f>
        <v>220/132/11 kV , 3 Phase, 189/315 MVA Auto Transformer</v>
      </c>
      <c r="C151" s="199"/>
      <c r="D151" s="324" t="str">
        <f>'NBSS Sch 1'!D148</f>
        <v>Set</v>
      </c>
      <c r="E151" s="324">
        <f>'NBSS Sch 1'!E148</f>
        <v>1</v>
      </c>
      <c r="F151" s="295"/>
      <c r="G151" s="298"/>
    </row>
    <row r="152" spans="1:7" s="233" customFormat="1">
      <c r="A152" s="143" t="str">
        <f>'NBSS Sch 1'!A149</f>
        <v>2.2.2</v>
      </c>
      <c r="B152" s="199" t="str">
        <f>'NBSS Sch 1'!B149</f>
        <v>132/33kV, 3 Phase, 40/51.5/63 MVA Power Transformer</v>
      </c>
      <c r="C152" s="199"/>
      <c r="D152" s="324" t="str">
        <f>'NBSS Sch 1'!D149</f>
        <v>Set</v>
      </c>
      <c r="E152" s="324">
        <f>'NBSS Sch 1'!E149</f>
        <v>2</v>
      </c>
      <c r="F152" s="295"/>
      <c r="G152" s="298"/>
    </row>
    <row r="153" spans="1:7" s="233" customFormat="1" ht="25.5">
      <c r="A153" s="143">
        <f>'NBSS Sch 1'!A150</f>
        <v>2.2999999999999998</v>
      </c>
      <c r="B153" s="199" t="str">
        <f>'NBSS Sch 1'!B150</f>
        <v>Necessary Pumping Arrangement  for HVW System &amp; Hydrant System complete with all piping, valves, fittings,etc. inside existing pump house</v>
      </c>
      <c r="C153" s="199"/>
      <c r="D153" s="324" t="str">
        <f>'NBSS Sch 1'!D150</f>
        <v>Lot</v>
      </c>
      <c r="E153" s="324">
        <f>'NBSS Sch 1'!E150</f>
        <v>1</v>
      </c>
      <c r="F153" s="295"/>
      <c r="G153" s="298"/>
    </row>
    <row r="154" spans="1:7" s="233" customFormat="1">
      <c r="A154" s="143"/>
      <c r="B154" s="199"/>
      <c r="D154" s="98"/>
      <c r="E154" s="98"/>
      <c r="F154" s="295"/>
      <c r="G154" s="292"/>
    </row>
    <row r="155" spans="1:7" s="233" customFormat="1">
      <c r="A155" s="141">
        <f>'NBSS Sch 1'!A152</f>
        <v>3</v>
      </c>
      <c r="B155" s="194" t="str">
        <f>'NBSS Sch 1'!B152</f>
        <v>Illumination System</v>
      </c>
      <c r="D155" s="98"/>
      <c r="E155" s="98"/>
      <c r="F155" s="295"/>
      <c r="G155" s="292"/>
    </row>
    <row r="156" spans="1:7" s="233" customFormat="1">
      <c r="A156" s="325">
        <f>'NBSS Sch 1'!A153</f>
        <v>3.1</v>
      </c>
      <c r="B156" s="199" t="str">
        <f>'NBSS Sch 1'!B153</f>
        <v>Illumination System for switchyard panel room</v>
      </c>
      <c r="C156" s="199"/>
      <c r="D156" s="324" t="str">
        <f>'NBSS Sch 1'!D153</f>
        <v>LS</v>
      </c>
      <c r="E156" s="324">
        <f>'NBSS Sch 1'!E153</f>
        <v>1</v>
      </c>
      <c r="F156" s="295"/>
      <c r="G156" s="298"/>
    </row>
    <row r="157" spans="1:7" s="233" customFormat="1">
      <c r="A157" s="325">
        <f>'NBSS Sch 1'!A154</f>
        <v>3.2</v>
      </c>
      <c r="B157" s="199" t="str">
        <f>'NBSS Sch 1'!B154</f>
        <v>33kV switchgear Control room  building illumination</v>
      </c>
      <c r="C157" s="199"/>
      <c r="D157" s="324" t="str">
        <f>'NBSS Sch 1'!D154</f>
        <v>LS</v>
      </c>
      <c r="E157" s="324">
        <f>'NBSS Sch 1'!E154</f>
        <v>1</v>
      </c>
      <c r="F157" s="295"/>
      <c r="G157" s="298"/>
    </row>
    <row r="158" spans="1:7" s="233" customFormat="1">
      <c r="A158" s="325">
        <f>'NBSS Sch 1'!A155</f>
        <v>3.3</v>
      </c>
      <c r="B158" s="199" t="str">
        <f>'NBSS Sch 1'!B155</f>
        <v>Switchyard lighting</v>
      </c>
      <c r="C158" s="199"/>
      <c r="D158" s="324" t="str">
        <f>'NBSS Sch 1'!D155</f>
        <v>LS</v>
      </c>
      <c r="E158" s="324">
        <f>'NBSS Sch 1'!E155</f>
        <v>1</v>
      </c>
      <c r="F158" s="295"/>
      <c r="G158" s="298"/>
    </row>
    <row r="159" spans="1:7" s="233" customFormat="1">
      <c r="A159" s="325">
        <f>'NBSS Sch 1'!A156</f>
        <v>3.4</v>
      </c>
      <c r="B159" s="199" t="str">
        <f>'NBSS Sch 1'!B156</f>
        <v>Street lighting</v>
      </c>
      <c r="C159" s="199"/>
      <c r="D159" s="324" t="str">
        <f>'NBSS Sch 1'!D156</f>
        <v>LS</v>
      </c>
      <c r="E159" s="324">
        <f>'NBSS Sch 1'!E156</f>
        <v>1</v>
      </c>
      <c r="F159" s="295"/>
      <c r="G159" s="298"/>
    </row>
    <row r="160" spans="1:7" s="233" customFormat="1">
      <c r="A160" s="143"/>
      <c r="B160" s="199"/>
      <c r="D160" s="98"/>
      <c r="E160" s="98"/>
      <c r="F160" s="295"/>
      <c r="G160" s="292"/>
    </row>
    <row r="161" spans="1:8" s="233" customFormat="1">
      <c r="A161" s="141">
        <f>'NBSS Sch 1'!A158</f>
        <v>4</v>
      </c>
      <c r="B161" s="194" t="str">
        <f>'NBSS Sch 1'!B158</f>
        <v>Control and Power cables</v>
      </c>
      <c r="D161" s="98"/>
      <c r="E161" s="98"/>
      <c r="F161" s="295"/>
      <c r="G161" s="292"/>
    </row>
    <row r="162" spans="1:8" s="233" customFormat="1">
      <c r="A162" s="143">
        <f>'NBSS Sch 1'!A159</f>
        <v>4.0999999999999996</v>
      </c>
      <c r="B162" s="199" t="str">
        <f>'NBSS Sch 1'!B159</f>
        <v>Power Cables(PVC)- (1.1kV grade)</v>
      </c>
      <c r="C162" s="199"/>
      <c r="D162" s="324" t="str">
        <f>'NBSS Sch 1'!D159</f>
        <v>LS</v>
      </c>
      <c r="E162" s="324">
        <f>'NBSS Sch 1'!E159</f>
        <v>1</v>
      </c>
      <c r="F162" s="295"/>
      <c r="G162" s="298"/>
    </row>
    <row r="163" spans="1:8" s="233" customFormat="1">
      <c r="A163" s="143">
        <f>'NBSS Sch 1'!A160</f>
        <v>4.2</v>
      </c>
      <c r="B163" s="199" t="str">
        <f>'NBSS Sch 1'!B160</f>
        <v>Power Cables (XLPE)- (1.1kV grade)</v>
      </c>
      <c r="C163" s="199"/>
      <c r="D163" s="324" t="str">
        <f>'NBSS Sch 1'!D160</f>
        <v>LS</v>
      </c>
      <c r="E163" s="324">
        <f>'NBSS Sch 1'!E160</f>
        <v>1</v>
      </c>
      <c r="F163" s="295"/>
      <c r="G163" s="298"/>
    </row>
    <row r="164" spans="1:8" s="233" customFormat="1">
      <c r="A164" s="143">
        <f>'NBSS Sch 1'!A161</f>
        <v>4.3</v>
      </c>
      <c r="B164" s="199" t="str">
        <f>'NBSS Sch 1'!B161</f>
        <v>Control Cable (PVC)- (1.1kV grade)</v>
      </c>
      <c r="C164" s="199"/>
      <c r="D164" s="324" t="str">
        <f>'NBSS Sch 1'!D161</f>
        <v>LS</v>
      </c>
      <c r="E164" s="324">
        <f>'NBSS Sch 1'!E161</f>
        <v>1</v>
      </c>
      <c r="F164" s="295"/>
      <c r="G164" s="298"/>
    </row>
    <row r="165" spans="1:8" s="233" customFormat="1" ht="17.25" customHeight="1">
      <c r="A165" s="143">
        <f>'NBSS Sch 1'!A162</f>
        <v>4.4000000000000004</v>
      </c>
      <c r="B165" s="199" t="str">
        <f>'NBSS Sch 1'!B162</f>
        <v>Cable glands, lugs &amp; straight through joints for Power &amp; Control cables</v>
      </c>
      <c r="C165" s="199"/>
      <c r="D165" s="324" t="str">
        <f>'NBSS Sch 1'!D162</f>
        <v>LS</v>
      </c>
      <c r="E165" s="324">
        <f>'NBSS Sch 1'!E162</f>
        <v>1</v>
      </c>
      <c r="F165" s="295"/>
      <c r="G165" s="298"/>
    </row>
    <row r="166" spans="1:8" s="140" customFormat="1">
      <c r="A166" s="634" t="s">
        <v>387</v>
      </c>
      <c r="B166" s="635"/>
      <c r="C166" s="178"/>
      <c r="D166" s="178"/>
      <c r="E166" s="178"/>
      <c r="F166" s="179"/>
      <c r="G166" s="306"/>
      <c r="H166" s="306"/>
    </row>
    <row r="167" spans="1:8" s="233" customFormat="1">
      <c r="A167" s="317"/>
      <c r="B167" s="318"/>
      <c r="C167" s="318"/>
      <c r="D167" s="291"/>
      <c r="E167" s="291"/>
      <c r="F167" s="291"/>
      <c r="G167" s="292"/>
    </row>
    <row r="168" spans="1:8" s="233" customFormat="1">
      <c r="A168" s="135" t="str">
        <f>'NBSS Sch 1'!A165</f>
        <v>II</v>
      </c>
      <c r="B168" s="193" t="str">
        <f>'NBSS Sch 1'!B165</f>
        <v>KUSHMA SUBSTATION</v>
      </c>
      <c r="C168" s="323"/>
      <c r="D168" s="137"/>
      <c r="E168" s="137"/>
      <c r="F168" s="193"/>
      <c r="G168" s="289"/>
      <c r="H168" s="289"/>
    </row>
    <row r="169" spans="1:8" s="233" customFormat="1">
      <c r="A169" s="200">
        <f>'NBSS Sch 1'!A166</f>
        <v>1</v>
      </c>
      <c r="B169" s="326" t="str">
        <f>'NBSS Sch 1'!B166</f>
        <v>Erection Hardwares &amp; Miscellaneous materials as per Technical Specifications and Approved Drawings</v>
      </c>
      <c r="D169" s="291"/>
      <c r="E169" s="291"/>
      <c r="F169" s="291"/>
      <c r="G169" s="292"/>
    </row>
    <row r="170" spans="1:8" s="233" customFormat="1" ht="25.5">
      <c r="A170" s="143">
        <f>'NBSS Sch 1'!A167</f>
        <v>1.1000000000000001</v>
      </c>
      <c r="B170" s="157" t="str">
        <f>'NBSS Sch 1'!B167</f>
        <v>Galvanized E.H.S. steel wires of size 7/3.35 for lightning shield wire in take off and internal structures, with accessories to complete the specified scope of works:</v>
      </c>
      <c r="C170" s="157"/>
      <c r="D170" s="143" t="str">
        <f>'NBSS Sch 1'!D167</f>
        <v>Lot</v>
      </c>
      <c r="E170" s="143">
        <f>'NBSS Sch 1'!E167</f>
        <v>1</v>
      </c>
      <c r="F170" s="295"/>
      <c r="G170" s="298"/>
    </row>
    <row r="171" spans="1:8" s="233" customFormat="1" ht="38.25">
      <c r="A171" s="143">
        <f>'NBSS Sch 1'!A168</f>
        <v>1.2</v>
      </c>
      <c r="B171" s="157" t="str">
        <f>'NBSS Sch 1'!B168</f>
        <v>Earthing with conductors, electrode grounding materials and it is connecting with lightning protection system and lightning mast, copper conductor, electrodes, risers etc complete with all accessories for control building &amp; Substation.</v>
      </c>
      <c r="C171" s="157"/>
      <c r="D171" s="143" t="str">
        <f>'NBSS Sch 1'!D168</f>
        <v>Lot</v>
      </c>
      <c r="E171" s="143">
        <f>'NBSS Sch 1'!E168</f>
        <v>1</v>
      </c>
      <c r="F171" s="295"/>
      <c r="G171" s="298"/>
    </row>
    <row r="172" spans="1:8" s="233" customFormat="1" ht="38.25">
      <c r="A172" s="143">
        <f>'NBSS Sch 1'!A169</f>
        <v>1.3</v>
      </c>
      <c r="B172" s="157" t="str">
        <f>'NBSS Sch 1'!B169</f>
        <v xml:space="preserve">Erection Hardware :-Insulator strings, Disc Insulators, Hardware, conductor, Al Tube, Conductor, clamps &amp; connectors including necessary arrangements for the 132kV Transformer bays under this scope,  as per specified scope of works: </v>
      </c>
      <c r="C172" s="157"/>
      <c r="D172" s="143" t="str">
        <f>'NBSS Sch 1'!D169</f>
        <v>Lot</v>
      </c>
      <c r="E172" s="143">
        <f>'NBSS Sch 1'!E169</f>
        <v>1</v>
      </c>
      <c r="F172" s="295"/>
      <c r="G172" s="298"/>
    </row>
    <row r="173" spans="1:8" s="233" customFormat="1">
      <c r="A173" s="202"/>
      <c r="B173" s="157"/>
      <c r="D173" s="143"/>
      <c r="E173" s="195"/>
      <c r="F173" s="291"/>
      <c r="G173" s="292"/>
    </row>
    <row r="174" spans="1:8" s="233" customFormat="1">
      <c r="A174" s="141">
        <f>'NBSS Sch 1'!A171</f>
        <v>2</v>
      </c>
      <c r="B174" s="142" t="str">
        <f>'NBSS Sch 1'!B171</f>
        <v>Fire Protection System</v>
      </c>
      <c r="D174" s="143"/>
      <c r="E174" s="195"/>
      <c r="F174" s="291"/>
      <c r="G174" s="292"/>
    </row>
    <row r="175" spans="1:8" s="233" customFormat="1" ht="25.5">
      <c r="A175" s="143">
        <f>'NBSS Sch 1'!A172</f>
        <v>2.1</v>
      </c>
      <c r="B175" s="157" t="str">
        <f>'NBSS Sch 1'!B172</f>
        <v>Extension and upgradation of existing Hydrant System complete U/G piping and accessories etc. as required alongwith suitable tapping point</v>
      </c>
      <c r="C175" s="157"/>
      <c r="D175" s="143" t="str">
        <f>'NBSS Sch 1'!D172</f>
        <v>Set</v>
      </c>
      <c r="E175" s="143">
        <f>'NBSS Sch 1'!E172</f>
        <v>1</v>
      </c>
      <c r="F175" s="295"/>
      <c r="G175" s="298"/>
    </row>
    <row r="176" spans="1:8" s="233" customFormat="1" ht="25.5">
      <c r="A176" s="143">
        <f>'NBSS Sch 1'!A173</f>
        <v>2.2000000000000002</v>
      </c>
      <c r="B176" s="157" t="str">
        <f>'NBSS Sch 1'!B173</f>
        <v xml:space="preserve">HVP spray system, Hydrant system and complete U/G &amp; O/G piping and accessories etc for </v>
      </c>
      <c r="C176" s="157"/>
      <c r="D176" s="143"/>
      <c r="E176" s="143"/>
      <c r="F176" s="295"/>
      <c r="G176" s="298"/>
    </row>
    <row r="177" spans="1:8" s="233" customFormat="1">
      <c r="A177" s="143" t="str">
        <f>'NBSS Sch 1'!A174</f>
        <v>2.2.1</v>
      </c>
      <c r="B177" s="157" t="str">
        <f>'NBSS Sch 1'!B174</f>
        <v>132/33kV, 3 Phase, 24/27/30 MVA  Power transformer</v>
      </c>
      <c r="C177" s="157"/>
      <c r="D177" s="143" t="str">
        <f>'NBSS Sch 1'!D174</f>
        <v>Set</v>
      </c>
      <c r="E177" s="143">
        <f>'NBSS Sch 1'!E174</f>
        <v>1</v>
      </c>
      <c r="F177" s="295"/>
      <c r="G177" s="298"/>
    </row>
    <row r="178" spans="1:8" s="233" customFormat="1">
      <c r="A178" s="143"/>
      <c r="B178" s="157"/>
      <c r="D178" s="143"/>
      <c r="E178" s="195"/>
      <c r="F178" s="295"/>
      <c r="G178" s="292"/>
    </row>
    <row r="179" spans="1:8" s="233" customFormat="1">
      <c r="A179" s="141">
        <f>'NBSS Sch 1'!A176</f>
        <v>3</v>
      </c>
      <c r="B179" s="142" t="str">
        <f>'NBSS Sch 1'!B176</f>
        <v>Illumination System</v>
      </c>
      <c r="D179" s="143"/>
      <c r="E179" s="143"/>
      <c r="F179" s="295"/>
      <c r="G179" s="292"/>
    </row>
    <row r="180" spans="1:8" s="233" customFormat="1" ht="30" customHeight="1">
      <c r="A180" s="143">
        <f>'NBSS Sch 1'!A177</f>
        <v>3.1</v>
      </c>
      <c r="B180" s="131" t="str">
        <f>'NBSS Sch 1'!B177</f>
        <v>For 33kV Switchgear Control bulding and Switchyard lighting for extended bays only under the scope</v>
      </c>
      <c r="C180" s="131"/>
      <c r="D180" s="303" t="str">
        <f>'NBSS Sch 1'!D177</f>
        <v>LS</v>
      </c>
      <c r="E180" s="303">
        <f>'NBSS Sch 1'!E177</f>
        <v>1</v>
      </c>
      <c r="F180" s="295"/>
      <c r="G180" s="298"/>
    </row>
    <row r="181" spans="1:8" s="233" customFormat="1">
      <c r="A181" s="143"/>
      <c r="B181" s="157"/>
      <c r="D181" s="143"/>
      <c r="E181" s="195"/>
      <c r="F181" s="295"/>
      <c r="G181" s="292"/>
    </row>
    <row r="182" spans="1:8" s="233" customFormat="1">
      <c r="A182" s="203">
        <f>'NBSS Sch 1'!A179</f>
        <v>4</v>
      </c>
      <c r="B182" s="142" t="str">
        <f>'NBSS Sch 1'!B179</f>
        <v>Control and Power cables</v>
      </c>
      <c r="D182" s="143"/>
      <c r="E182" s="195"/>
      <c r="F182" s="295"/>
      <c r="G182" s="292"/>
    </row>
    <row r="183" spans="1:8" s="233" customFormat="1">
      <c r="A183" s="143">
        <f>'NBSS Sch 1'!A180</f>
        <v>4.0999999999999996</v>
      </c>
      <c r="B183" s="131" t="str">
        <f>'NBSS Sch 1'!B180</f>
        <v>Power Cables(PVC)- (1.1kV grade)</v>
      </c>
      <c r="C183" s="131"/>
      <c r="D183" s="303" t="str">
        <f>'NBSS Sch 1'!D180</f>
        <v>LS</v>
      </c>
      <c r="E183" s="303">
        <f>'NBSS Sch 1'!E180</f>
        <v>1</v>
      </c>
      <c r="F183" s="295"/>
      <c r="G183" s="298"/>
    </row>
    <row r="184" spans="1:8" s="233" customFormat="1">
      <c r="A184" s="143">
        <f>'NBSS Sch 1'!A181</f>
        <v>4.2</v>
      </c>
      <c r="B184" s="131" t="str">
        <f>'NBSS Sch 1'!B181</f>
        <v>Power Cables (XLPE)- (1.1kV grade)</v>
      </c>
      <c r="C184" s="131"/>
      <c r="D184" s="303" t="str">
        <f>'NBSS Sch 1'!D181</f>
        <v>LS</v>
      </c>
      <c r="E184" s="303">
        <f>'NBSS Sch 1'!E181</f>
        <v>1</v>
      </c>
      <c r="F184" s="295"/>
      <c r="G184" s="298"/>
    </row>
    <row r="185" spans="1:8" s="233" customFormat="1">
      <c r="A185" s="143">
        <f>'NBSS Sch 1'!A182</f>
        <v>4.3</v>
      </c>
      <c r="B185" s="131" t="str">
        <f>'NBSS Sch 1'!B182</f>
        <v>Control Cable (PVC)- (1.1kV grade)</v>
      </c>
      <c r="C185" s="131"/>
      <c r="D185" s="303" t="str">
        <f>'NBSS Sch 1'!D182</f>
        <v>LS</v>
      </c>
      <c r="E185" s="303">
        <f>'NBSS Sch 1'!E182</f>
        <v>1</v>
      </c>
      <c r="F185" s="295"/>
      <c r="G185" s="298"/>
    </row>
    <row r="186" spans="1:8" s="233" customFormat="1" ht="18" customHeight="1">
      <c r="A186" s="143">
        <f>'NBSS Sch 1'!A183</f>
        <v>4.4000000000000004</v>
      </c>
      <c r="B186" s="131" t="str">
        <f>'NBSS Sch 1'!B183</f>
        <v>Cable glands, lugs &amp; straight through joints for Power &amp; Control cables</v>
      </c>
      <c r="C186" s="131"/>
      <c r="D186" s="303" t="str">
        <f>'NBSS Sch 1'!D183</f>
        <v>LS</v>
      </c>
      <c r="E186" s="303">
        <f>'NBSS Sch 1'!E183</f>
        <v>1</v>
      </c>
      <c r="F186" s="295"/>
      <c r="G186" s="298"/>
    </row>
    <row r="187" spans="1:8" s="140" customFormat="1">
      <c r="A187" s="634" t="s">
        <v>480</v>
      </c>
      <c r="B187" s="635"/>
      <c r="C187" s="178"/>
      <c r="D187" s="178"/>
      <c r="E187" s="178"/>
      <c r="F187" s="179"/>
      <c r="G187" s="306"/>
      <c r="H187" s="306"/>
    </row>
    <row r="188" spans="1:8" s="233" customFormat="1">
      <c r="A188" s="143"/>
      <c r="B188" s="199"/>
      <c r="D188" s="98"/>
      <c r="E188" s="98"/>
      <c r="F188" s="295"/>
      <c r="G188" s="292"/>
    </row>
    <row r="189" spans="1:8" s="233" customFormat="1">
      <c r="A189" s="707" t="s">
        <v>299</v>
      </c>
      <c r="B189" s="707"/>
      <c r="C189" s="318"/>
      <c r="D189" s="291"/>
      <c r="E189" s="291"/>
      <c r="F189" s="291"/>
      <c r="G189" s="327"/>
    </row>
    <row r="190" spans="1:8" s="233" customFormat="1">
      <c r="A190" s="328"/>
      <c r="C190" s="318"/>
      <c r="D190" s="291"/>
      <c r="E190" s="291"/>
      <c r="F190" s="291"/>
      <c r="G190" s="292"/>
    </row>
    <row r="191" spans="1:8" s="233" customFormat="1" ht="18" customHeight="1">
      <c r="A191" s="329" t="str">
        <f>'NBSS Sch 1'!A186</f>
        <v>PART-C:</v>
      </c>
      <c r="B191" s="330" t="s">
        <v>393</v>
      </c>
      <c r="C191" s="330"/>
      <c r="D191" s="331"/>
      <c r="E191" s="331"/>
      <c r="F191" s="330"/>
      <c r="G191" s="332"/>
      <c r="H191" s="332"/>
    </row>
    <row r="192" spans="1:8" ht="15.75" customHeight="1">
      <c r="A192" s="333" t="str">
        <f>'NBSS Sch 1'!A187</f>
        <v>I</v>
      </c>
      <c r="B192" s="334" t="str">
        <f>'NBSS Sch 1'!B187</f>
        <v>NEW BUTWAL SUBSTATION</v>
      </c>
      <c r="C192" s="335"/>
      <c r="D192" s="336"/>
      <c r="E192" s="336"/>
      <c r="F192" s="335"/>
      <c r="G192" s="337"/>
      <c r="H192" s="337"/>
    </row>
    <row r="193" spans="1:9" ht="30.75" customHeight="1">
      <c r="A193" s="203" t="str">
        <f>'NBSS Sch 1'!A188</f>
        <v>1</v>
      </c>
      <c r="B193" s="213" t="str">
        <f>'NBSS Sch 1'!B188</f>
        <v>STEEL STRUCTURES (Tower,Gantry structures&amp; Equipment support structures)</v>
      </c>
      <c r="C193" s="233"/>
      <c r="D193" s="214"/>
      <c r="E193" s="159"/>
      <c r="F193" s="291"/>
      <c r="G193" s="292"/>
      <c r="H193" s="338"/>
    </row>
    <row r="194" spans="1:9" ht="47.25" customHeight="1">
      <c r="A194" s="325">
        <f>'NBSS Sch 1'!A189</f>
        <v>1.1000000000000001</v>
      </c>
      <c r="B194" s="216" t="str">
        <f>'NBSS Sch 1'!B189</f>
        <v>Fabrication, Galvanizing and suply of  following Steel Structure for towers,beams and equipment support structure including peak plates/pack washers and guest paltes including foundation bolts(nuts,washers,MS plate welded at the bottom)</v>
      </c>
      <c r="C194" s="233"/>
      <c r="D194" s="214"/>
      <c r="E194" s="159"/>
      <c r="F194" s="291"/>
      <c r="G194" s="292"/>
      <c r="H194" s="338"/>
    </row>
    <row r="195" spans="1:9">
      <c r="A195" s="339" t="str">
        <f>'NBSS Sch 1'!A190</f>
        <v>1.1.1</v>
      </c>
      <c r="B195" s="216" t="str">
        <f>'NBSS Sch 1'!B190</f>
        <v>Lattice stucture, foundation bolts &amp; fasteners</v>
      </c>
      <c r="C195" s="216"/>
      <c r="D195" s="98" t="str">
        <f>'NBSS Sch 1'!D190</f>
        <v>MT</v>
      </c>
      <c r="E195" s="98">
        <f>'NBSS Sch 1'!E190</f>
        <v>42</v>
      </c>
      <c r="F195" s="295"/>
      <c r="G195" s="298"/>
      <c r="H195" s="338"/>
    </row>
    <row r="196" spans="1:9">
      <c r="A196" s="339" t="str">
        <f>'NBSS Sch 1'!A191</f>
        <v>1.1.2</v>
      </c>
      <c r="B196" s="216" t="str">
        <f>'NBSS Sch 1'!B191</f>
        <v>Pipe Structure, foundation bolts &amp; fasteners</v>
      </c>
      <c r="C196" s="216"/>
      <c r="D196" s="98" t="str">
        <f>'NBSS Sch 1'!D191</f>
        <v>MT</v>
      </c>
      <c r="E196" s="98">
        <f>'NBSS Sch 1'!E191</f>
        <v>25</v>
      </c>
      <c r="F196" s="295"/>
      <c r="G196" s="298"/>
      <c r="H196" s="338"/>
    </row>
    <row r="197" spans="1:9" ht="14.25" customHeight="1">
      <c r="A197" s="215"/>
      <c r="B197" s="216"/>
      <c r="C197" s="214"/>
      <c r="D197" s="214"/>
      <c r="E197" s="159"/>
      <c r="F197" s="340"/>
      <c r="G197" s="341"/>
      <c r="H197" s="342"/>
    </row>
    <row r="198" spans="1:9" ht="38.25">
      <c r="A198" s="343">
        <v>8</v>
      </c>
      <c r="B198" s="174" t="s">
        <v>470</v>
      </c>
      <c r="C198" s="174"/>
      <c r="D198" s="170"/>
      <c r="F198" s="344"/>
      <c r="G198" s="345"/>
      <c r="H198" s="342"/>
      <c r="I198" s="346"/>
    </row>
    <row r="199" spans="1:9" ht="25.5">
      <c r="A199" s="347">
        <v>8.1</v>
      </c>
      <c r="B199" s="131" t="s">
        <v>231</v>
      </c>
      <c r="C199" s="348"/>
      <c r="D199" s="176" t="s">
        <v>210</v>
      </c>
      <c r="E199" s="349">
        <f>1000+40</f>
        <v>1040</v>
      </c>
      <c r="F199" s="350"/>
      <c r="G199" s="298"/>
      <c r="H199" s="342"/>
    </row>
    <row r="200" spans="1:9" ht="25.5">
      <c r="A200" s="347">
        <v>8.1999999999999993</v>
      </c>
      <c r="B200" s="131" t="s">
        <v>219</v>
      </c>
      <c r="C200" s="348"/>
      <c r="D200" s="176" t="s">
        <v>210</v>
      </c>
      <c r="E200" s="176">
        <f>25+15</f>
        <v>40</v>
      </c>
      <c r="F200" s="350"/>
      <c r="G200" s="351"/>
    </row>
    <row r="201" spans="1:9">
      <c r="A201" s="347">
        <v>8.3000000000000007</v>
      </c>
      <c r="B201" s="131" t="s">
        <v>435</v>
      </c>
      <c r="C201" s="348"/>
      <c r="D201" s="176" t="s">
        <v>210</v>
      </c>
      <c r="E201" s="176">
        <f>70+30</f>
        <v>100</v>
      </c>
      <c r="F201" s="350"/>
      <c r="G201" s="351"/>
      <c r="H201" s="342"/>
    </row>
    <row r="202" spans="1:9" ht="38.25">
      <c r="A202" s="347">
        <v>8.4</v>
      </c>
      <c r="B202" s="131" t="s">
        <v>215</v>
      </c>
      <c r="C202" s="348"/>
      <c r="D202" s="176" t="s">
        <v>210</v>
      </c>
      <c r="E202" s="176">
        <f>450+50</f>
        <v>500</v>
      </c>
      <c r="F202" s="350"/>
      <c r="G202" s="351"/>
    </row>
    <row r="203" spans="1:9" ht="25.5">
      <c r="A203" s="347">
        <v>8.5</v>
      </c>
      <c r="B203" s="131" t="s">
        <v>213</v>
      </c>
      <c r="C203" s="348"/>
      <c r="D203" s="176" t="s">
        <v>206</v>
      </c>
      <c r="E203" s="176">
        <f>40+10</f>
        <v>50</v>
      </c>
      <c r="F203" s="350"/>
      <c r="G203" s="351"/>
    </row>
    <row r="204" spans="1:9" ht="46.5" customHeight="1">
      <c r="A204" s="347">
        <v>8.6</v>
      </c>
      <c r="B204" s="131" t="s">
        <v>295</v>
      </c>
      <c r="C204" s="131"/>
      <c r="D204" s="176" t="s">
        <v>206</v>
      </c>
      <c r="E204" s="176">
        <f>5+5</f>
        <v>10</v>
      </c>
      <c r="F204" s="350"/>
      <c r="G204" s="351"/>
      <c r="I204" s="346"/>
    </row>
    <row r="205" spans="1:9" ht="11.25" customHeight="1">
      <c r="A205" s="347"/>
      <c r="B205" s="131"/>
      <c r="C205" s="131"/>
      <c r="D205" s="176"/>
      <c r="E205" s="176"/>
      <c r="F205" s="350"/>
      <c r="G205" s="351"/>
      <c r="I205" s="346"/>
    </row>
    <row r="206" spans="1:9">
      <c r="A206" s="352">
        <v>9</v>
      </c>
      <c r="B206" s="353" t="s">
        <v>382</v>
      </c>
      <c r="C206" s="176"/>
      <c r="D206" s="159"/>
      <c r="E206" s="354"/>
      <c r="F206" s="350"/>
      <c r="G206" s="351"/>
      <c r="I206" s="346"/>
    </row>
    <row r="207" spans="1:9" s="359" customFormat="1" ht="51">
      <c r="A207" s="355">
        <v>9.1</v>
      </c>
      <c r="B207" s="356" t="s">
        <v>324</v>
      </c>
      <c r="C207" s="357"/>
      <c r="D207" s="355" t="s">
        <v>211</v>
      </c>
      <c r="E207" s="358">
        <v>450</v>
      </c>
      <c r="F207" s="350"/>
      <c r="G207" s="296"/>
      <c r="I207" s="360"/>
    </row>
    <row r="208" spans="1:9" ht="15.75" customHeight="1">
      <c r="A208" s="176"/>
      <c r="B208" s="274"/>
      <c r="C208" s="348"/>
      <c r="D208" s="159"/>
      <c r="E208" s="354"/>
      <c r="F208" s="350"/>
      <c r="G208" s="351"/>
      <c r="I208" s="346"/>
    </row>
    <row r="209" spans="1:9" ht="51">
      <c r="A209" s="361">
        <v>10</v>
      </c>
      <c r="B209" s="362" t="s">
        <v>232</v>
      </c>
      <c r="C209" s="131"/>
      <c r="D209" s="303"/>
      <c r="E209" s="303"/>
      <c r="F209" s="363"/>
      <c r="G209" s="364"/>
      <c r="I209" s="346"/>
    </row>
    <row r="210" spans="1:9">
      <c r="A210" s="176">
        <v>10.1</v>
      </c>
      <c r="B210" s="131" t="s">
        <v>341</v>
      </c>
      <c r="C210" s="131"/>
      <c r="D210" s="303" t="s">
        <v>216</v>
      </c>
      <c r="E210" s="176">
        <v>1000</v>
      </c>
      <c r="F210" s="365"/>
      <c r="G210" s="351"/>
      <c r="I210" s="346"/>
    </row>
    <row r="211" spans="1:9" ht="9" customHeight="1">
      <c r="B211" s="131"/>
      <c r="C211" s="131"/>
      <c r="D211" s="303"/>
      <c r="E211" s="176"/>
      <c r="F211" s="365"/>
      <c r="G211" s="351"/>
      <c r="I211" s="346"/>
    </row>
    <row r="212" spans="1:9" ht="38.25">
      <c r="A212" s="366">
        <v>11</v>
      </c>
      <c r="B212" s="367" t="s">
        <v>241</v>
      </c>
      <c r="C212" s="368"/>
      <c r="D212" s="176"/>
      <c r="E212" s="369"/>
      <c r="F212" s="350"/>
      <c r="G212" s="370"/>
    </row>
    <row r="213" spans="1:9">
      <c r="A213" s="176">
        <v>11.1</v>
      </c>
      <c r="B213" s="155" t="s">
        <v>242</v>
      </c>
      <c r="C213" s="371"/>
      <c r="D213" s="176" t="s">
        <v>212</v>
      </c>
      <c r="E213" s="176">
        <v>25</v>
      </c>
      <c r="F213" s="350"/>
      <c r="G213" s="370"/>
      <c r="H213" s="346"/>
    </row>
    <row r="214" spans="1:9" ht="9" customHeight="1">
      <c r="A214" s="176"/>
      <c r="B214" s="155"/>
      <c r="C214" s="371"/>
      <c r="D214" s="176"/>
      <c r="E214" s="176"/>
      <c r="F214" s="350"/>
      <c r="G214" s="370"/>
    </row>
    <row r="215" spans="1:9">
      <c r="A215" s="366">
        <v>12</v>
      </c>
      <c r="B215" s="372" t="s">
        <v>252</v>
      </c>
      <c r="C215" s="149"/>
      <c r="D215" s="159"/>
      <c r="F215" s="373"/>
      <c r="G215" s="345"/>
    </row>
    <row r="216" spans="1:9" ht="38.25">
      <c r="A216" s="176">
        <v>12.1</v>
      </c>
      <c r="B216" s="374" t="s">
        <v>253</v>
      </c>
      <c r="C216" s="149"/>
      <c r="D216" s="159" t="s">
        <v>207</v>
      </c>
      <c r="E216" s="342">
        <v>1</v>
      </c>
      <c r="F216" s="373"/>
      <c r="G216" s="345"/>
    </row>
    <row r="217" spans="1:9">
      <c r="A217" s="176">
        <v>12.2</v>
      </c>
      <c r="B217" s="359" t="s">
        <v>254</v>
      </c>
      <c r="C217" s="149"/>
      <c r="D217" s="159" t="s">
        <v>207</v>
      </c>
      <c r="E217" s="342">
        <v>1</v>
      </c>
      <c r="F217" s="373"/>
      <c r="G217" s="345"/>
    </row>
    <row r="218" spans="1:9">
      <c r="A218" s="176"/>
      <c r="B218" s="359"/>
      <c r="C218" s="149"/>
      <c r="D218" s="159"/>
      <c r="F218" s="373"/>
      <c r="G218" s="345"/>
    </row>
    <row r="219" spans="1:9">
      <c r="A219" s="366">
        <v>13</v>
      </c>
      <c r="B219" s="375" t="s">
        <v>441</v>
      </c>
      <c r="C219" s="371"/>
      <c r="D219" s="176"/>
      <c r="E219" s="176"/>
      <c r="F219" s="350"/>
      <c r="G219" s="370"/>
    </row>
    <row r="220" spans="1:9" ht="25.5">
      <c r="A220" s="176">
        <v>13.1</v>
      </c>
      <c r="B220" s="155" t="s">
        <v>430</v>
      </c>
      <c r="C220" s="371"/>
      <c r="D220" s="176" t="s">
        <v>66</v>
      </c>
      <c r="E220" s="176">
        <v>1</v>
      </c>
      <c r="F220" s="350"/>
      <c r="G220" s="345"/>
    </row>
    <row r="221" spans="1:9" ht="25.5">
      <c r="A221" s="176">
        <v>13.2</v>
      </c>
      <c r="B221" s="155" t="s">
        <v>436</v>
      </c>
      <c r="C221" s="371"/>
      <c r="D221" s="176" t="s">
        <v>460</v>
      </c>
      <c r="E221" s="176">
        <v>50</v>
      </c>
      <c r="F221" s="350"/>
      <c r="G221" s="345"/>
    </row>
    <row r="222" spans="1:9" ht="25.5">
      <c r="A222" s="176">
        <v>13.3</v>
      </c>
      <c r="B222" s="155" t="s">
        <v>440</v>
      </c>
      <c r="C222" s="371"/>
      <c r="D222" s="176" t="s">
        <v>61</v>
      </c>
      <c r="E222" s="176">
        <v>1</v>
      </c>
      <c r="F222" s="350"/>
      <c r="G222" s="345"/>
    </row>
    <row r="223" spans="1:9">
      <c r="A223" s="176">
        <v>13.4</v>
      </c>
      <c r="B223" s="155" t="s">
        <v>431</v>
      </c>
      <c r="C223" s="371"/>
      <c r="D223" s="176"/>
      <c r="E223" s="176"/>
      <c r="F223" s="350"/>
      <c r="G223" s="345"/>
    </row>
    <row r="224" spans="1:9" ht="50.45" customHeight="1">
      <c r="A224" s="176" t="s">
        <v>432</v>
      </c>
      <c r="B224" s="155" t="s">
        <v>433</v>
      </c>
      <c r="C224" s="371"/>
      <c r="D224" s="176" t="s">
        <v>207</v>
      </c>
      <c r="E224" s="176">
        <v>1</v>
      </c>
      <c r="F224" s="350"/>
      <c r="G224" s="345"/>
    </row>
    <row r="225" spans="1:10">
      <c r="A225" s="176"/>
      <c r="B225" s="375"/>
      <c r="C225" s="371"/>
      <c r="D225" s="176"/>
      <c r="E225" s="176"/>
      <c r="F225" s="350"/>
      <c r="G225" s="370"/>
    </row>
    <row r="226" spans="1:10">
      <c r="A226" s="176">
        <v>14</v>
      </c>
      <c r="B226" s="174" t="s">
        <v>72</v>
      </c>
      <c r="C226" s="174"/>
      <c r="D226" s="170"/>
      <c r="G226" s="345"/>
      <c r="J226" s="146"/>
    </row>
    <row r="227" spans="1:10">
      <c r="A227" s="176">
        <v>14.1</v>
      </c>
      <c r="B227" s="149" t="s">
        <v>89</v>
      </c>
      <c r="C227" s="149"/>
      <c r="D227" s="159" t="s">
        <v>74</v>
      </c>
      <c r="E227" s="377">
        <v>500</v>
      </c>
      <c r="F227" s="373"/>
      <c r="G227" s="345"/>
      <c r="J227" s="146"/>
    </row>
    <row r="228" spans="1:10">
      <c r="A228" s="347">
        <v>14.2</v>
      </c>
      <c r="B228" s="356" t="s">
        <v>280</v>
      </c>
      <c r="C228" s="149"/>
      <c r="D228" s="159" t="s">
        <v>24</v>
      </c>
      <c r="E228" s="377">
        <v>1</v>
      </c>
      <c r="F228" s="373"/>
      <c r="G228" s="345"/>
      <c r="J228" s="146"/>
    </row>
    <row r="229" spans="1:10" ht="25.5">
      <c r="A229" s="176">
        <v>14.5</v>
      </c>
      <c r="B229" s="149" t="s">
        <v>218</v>
      </c>
      <c r="C229" s="149"/>
      <c r="D229" s="159" t="s">
        <v>73</v>
      </c>
      <c r="E229" s="377">
        <v>500</v>
      </c>
      <c r="F229" s="373"/>
      <c r="G229" s="345"/>
      <c r="H229" s="378"/>
    </row>
    <row r="230" spans="1:10" ht="31.5" customHeight="1">
      <c r="A230" s="347">
        <v>14.6</v>
      </c>
      <c r="B230" s="149" t="s">
        <v>214</v>
      </c>
      <c r="C230" s="149"/>
      <c r="D230" s="159" t="s">
        <v>73</v>
      </c>
      <c r="E230" s="377">
        <v>200</v>
      </c>
      <c r="F230" s="373"/>
      <c r="G230" s="345"/>
    </row>
    <row r="231" spans="1:10" ht="34.5" customHeight="1">
      <c r="A231" s="347">
        <v>14.8</v>
      </c>
      <c r="B231" s="356" t="s">
        <v>251</v>
      </c>
      <c r="C231" s="149"/>
      <c r="D231" s="159" t="s">
        <v>255</v>
      </c>
      <c r="E231" s="342">
        <v>1</v>
      </c>
      <c r="F231" s="373"/>
      <c r="G231" s="345"/>
      <c r="H231" s="379"/>
    </row>
    <row r="232" spans="1:10" ht="51">
      <c r="A232" s="176">
        <v>14.9</v>
      </c>
      <c r="B232" s="356" t="s">
        <v>256</v>
      </c>
      <c r="C232" s="149"/>
      <c r="D232" s="159" t="s">
        <v>212</v>
      </c>
      <c r="E232" s="342">
        <v>300</v>
      </c>
      <c r="F232" s="373"/>
      <c r="G232" s="345"/>
      <c r="H232" s="379"/>
    </row>
    <row r="233" spans="1:10" ht="25.5">
      <c r="A233" s="380">
        <v>14.1</v>
      </c>
      <c r="B233" s="131" t="s">
        <v>281</v>
      </c>
      <c r="C233" s="131"/>
      <c r="D233" s="176" t="s">
        <v>212</v>
      </c>
      <c r="E233" s="176">
        <v>150</v>
      </c>
      <c r="F233" s="365"/>
      <c r="G233" s="351"/>
      <c r="H233" s="379"/>
    </row>
    <row r="234" spans="1:10">
      <c r="A234" s="176">
        <v>14.11</v>
      </c>
      <c r="B234" s="131" t="s">
        <v>217</v>
      </c>
      <c r="C234" s="131"/>
      <c r="D234" s="303" t="s">
        <v>66</v>
      </c>
      <c r="E234" s="176">
        <v>1</v>
      </c>
      <c r="F234" s="365"/>
      <c r="G234" s="351"/>
      <c r="H234" s="379"/>
    </row>
    <row r="235" spans="1:10" ht="51">
      <c r="A235" s="380">
        <v>14.12</v>
      </c>
      <c r="B235" s="374" t="s">
        <v>301</v>
      </c>
      <c r="C235" s="348"/>
      <c r="D235" s="159" t="s">
        <v>207</v>
      </c>
      <c r="E235" s="354">
        <v>1</v>
      </c>
      <c r="F235" s="350"/>
      <c r="G235" s="351"/>
      <c r="H235" s="379"/>
    </row>
    <row r="236" spans="1:10" ht="38.25">
      <c r="A236" s="176">
        <v>14.13</v>
      </c>
      <c r="B236" s="381" t="s">
        <v>257</v>
      </c>
      <c r="C236" s="149"/>
      <c r="D236" s="159"/>
      <c r="F236" s="373"/>
      <c r="G236" s="345"/>
      <c r="H236" s="379"/>
    </row>
    <row r="237" spans="1:10" s="359" customFormat="1" ht="15" customHeight="1">
      <c r="A237" s="355" t="s">
        <v>429</v>
      </c>
      <c r="B237" s="382" t="s">
        <v>259</v>
      </c>
      <c r="C237" s="356"/>
      <c r="D237" s="355" t="s">
        <v>212</v>
      </c>
      <c r="E237" s="376">
        <v>200</v>
      </c>
      <c r="F237" s="373"/>
      <c r="G237" s="383"/>
      <c r="H237" s="384"/>
    </row>
    <row r="238" spans="1:10" s="359" customFormat="1" ht="15" customHeight="1">
      <c r="A238" s="355">
        <v>14.14</v>
      </c>
      <c r="B238" s="382" t="s">
        <v>360</v>
      </c>
      <c r="C238" s="356"/>
      <c r="D238" s="355" t="s">
        <v>361</v>
      </c>
      <c r="E238" s="376">
        <v>60</v>
      </c>
      <c r="F238" s="373"/>
      <c r="G238" s="383"/>
      <c r="H238" s="384"/>
    </row>
    <row r="239" spans="1:10" s="389" customFormat="1" ht="15" customHeight="1">
      <c r="A239" s="385"/>
      <c r="B239" s="382"/>
      <c r="C239" s="356"/>
      <c r="D239" s="355"/>
      <c r="E239" s="376"/>
      <c r="F239" s="386"/>
      <c r="G239" s="387"/>
      <c r="H239" s="388"/>
    </row>
    <row r="240" spans="1:10" s="140" customFormat="1">
      <c r="A240" s="634" t="s">
        <v>387</v>
      </c>
      <c r="B240" s="635"/>
      <c r="C240" s="178"/>
      <c r="D240" s="178"/>
      <c r="E240" s="178"/>
      <c r="F240" s="179"/>
      <c r="G240" s="390"/>
      <c r="H240" s="390"/>
    </row>
    <row r="241" spans="1:8">
      <c r="A241" s="176"/>
      <c r="B241" s="391"/>
      <c r="C241" s="149"/>
      <c r="D241" s="159"/>
      <c r="F241" s="373"/>
      <c r="G241" s="345"/>
      <c r="H241" s="379"/>
    </row>
    <row r="242" spans="1:8" s="233" customFormat="1">
      <c r="A242" s="333" t="str">
        <f>'NBSS Sch 1'!A194</f>
        <v>II</v>
      </c>
      <c r="B242" s="334" t="str">
        <f>'NBSS Sch 1'!B194</f>
        <v>KUSHMA SUBSTATION</v>
      </c>
      <c r="C242" s="335"/>
      <c r="D242" s="336"/>
      <c r="E242" s="336"/>
      <c r="F242" s="335"/>
      <c r="G242" s="337"/>
      <c r="H242" s="337"/>
    </row>
    <row r="243" spans="1:8" s="233" customFormat="1">
      <c r="A243" s="203" t="str">
        <f>'NBSS Sch 1'!A195</f>
        <v>1</v>
      </c>
      <c r="B243" s="392" t="str">
        <f>'NBSS Sch 1'!B195</f>
        <v>STEEL STRUCTURES (Tower,Gantry structures&amp; Equipment support structures)</v>
      </c>
      <c r="C243" s="214"/>
      <c r="D243" s="159"/>
      <c r="E243" s="291"/>
      <c r="F243" s="291"/>
      <c r="G243" s="292"/>
    </row>
    <row r="244" spans="1:8" s="233" customFormat="1" ht="38.25">
      <c r="A244" s="325">
        <f>'NBSS Sch 1'!A196</f>
        <v>1.1000000000000001</v>
      </c>
      <c r="B244" s="131" t="str">
        <f>'NBSS Sch 1'!B196</f>
        <v>Fabrication, Galvanizing and supply of  following Steel Structure for towers,beams and equipment support structure including peak plates/pack washers and guest paltes including foundation bolts(nuts,washers,MS plate welded at the bottom)</v>
      </c>
      <c r="C244" s="214"/>
      <c r="D244" s="159"/>
      <c r="E244" s="291"/>
      <c r="F244" s="291"/>
      <c r="G244" s="292"/>
    </row>
    <row r="245" spans="1:8" s="393" customFormat="1">
      <c r="A245" s="325" t="str">
        <f>'NBSS Sch 1'!A197</f>
        <v>1.1.1</v>
      </c>
      <c r="B245" s="131" t="str">
        <f>'NBSS Sch 1'!B197</f>
        <v>Pipe Structure, foundation bolts &amp; fasteners</v>
      </c>
      <c r="C245" s="131"/>
      <c r="D245" s="303" t="str">
        <f>'NBSS Sch 1'!D197</f>
        <v>MT</v>
      </c>
      <c r="E245" s="303">
        <f>'NBSS Sch 1'!E197</f>
        <v>15</v>
      </c>
      <c r="F245" s="295"/>
      <c r="G245" s="296"/>
      <c r="H245" s="233"/>
    </row>
    <row r="246" spans="1:8" s="233" customFormat="1">
      <c r="A246" s="215"/>
      <c r="B246" s="216"/>
      <c r="D246" s="214"/>
      <c r="E246" s="159"/>
      <c r="F246" s="291"/>
      <c r="G246" s="292"/>
    </row>
    <row r="247" spans="1:8" s="233" customFormat="1" ht="38.25">
      <c r="A247" s="343">
        <v>8</v>
      </c>
      <c r="B247" s="174" t="s">
        <v>469</v>
      </c>
      <c r="C247" s="174"/>
      <c r="D247" s="170"/>
      <c r="E247" s="342"/>
      <c r="F247" s="344"/>
      <c r="G247" s="345"/>
    </row>
    <row r="248" spans="1:8" s="233" customFormat="1" ht="25.5">
      <c r="A248" s="347">
        <v>8.1</v>
      </c>
      <c r="B248" s="131" t="s">
        <v>231</v>
      </c>
      <c r="C248" s="348"/>
      <c r="D248" s="176" t="s">
        <v>210</v>
      </c>
      <c r="E248" s="349">
        <v>200</v>
      </c>
      <c r="F248" s="350"/>
      <c r="G248" s="298"/>
    </row>
    <row r="249" spans="1:8" s="233" customFormat="1" ht="25.5">
      <c r="A249" s="347">
        <v>8.1999999999999993</v>
      </c>
      <c r="B249" s="131" t="s">
        <v>219</v>
      </c>
      <c r="C249" s="348"/>
      <c r="D249" s="176" t="s">
        <v>210</v>
      </c>
      <c r="E249" s="176">
        <v>5</v>
      </c>
      <c r="F249" s="350"/>
      <c r="G249" s="351"/>
    </row>
    <row r="250" spans="1:8" s="233" customFormat="1">
      <c r="A250" s="347">
        <v>8.3000000000000007</v>
      </c>
      <c r="B250" s="131" t="s">
        <v>435</v>
      </c>
      <c r="C250" s="348"/>
      <c r="D250" s="176" t="s">
        <v>210</v>
      </c>
      <c r="E250" s="176">
        <v>20</v>
      </c>
      <c r="F250" s="350"/>
      <c r="G250" s="351"/>
    </row>
    <row r="251" spans="1:8" s="233" customFormat="1" ht="38.25">
      <c r="A251" s="347">
        <v>8.4</v>
      </c>
      <c r="B251" s="131" t="s">
        <v>215</v>
      </c>
      <c r="C251" s="348"/>
      <c r="D251" s="176" t="s">
        <v>210</v>
      </c>
      <c r="E251" s="176">
        <v>150</v>
      </c>
      <c r="F251" s="350"/>
      <c r="G251" s="351"/>
    </row>
    <row r="252" spans="1:8" s="233" customFormat="1" ht="25.5">
      <c r="A252" s="347">
        <v>8.5</v>
      </c>
      <c r="B252" s="131" t="s">
        <v>213</v>
      </c>
      <c r="C252" s="348"/>
      <c r="D252" s="176" t="s">
        <v>206</v>
      </c>
      <c r="E252" s="176">
        <v>10</v>
      </c>
      <c r="F252" s="350"/>
      <c r="G252" s="351"/>
    </row>
    <row r="253" spans="1:8" s="233" customFormat="1" ht="38.25">
      <c r="A253" s="347">
        <v>8.6</v>
      </c>
      <c r="B253" s="131" t="s">
        <v>295</v>
      </c>
      <c r="C253" s="131"/>
      <c r="D253" s="176" t="s">
        <v>206</v>
      </c>
      <c r="E253" s="176">
        <v>2</v>
      </c>
      <c r="F253" s="350"/>
      <c r="G253" s="351"/>
    </row>
    <row r="254" spans="1:8" s="233" customFormat="1">
      <c r="A254" s="347"/>
      <c r="B254" s="131"/>
      <c r="C254" s="131"/>
      <c r="D254" s="176"/>
      <c r="E254" s="176"/>
      <c r="F254" s="350"/>
      <c r="G254" s="351"/>
    </row>
    <row r="255" spans="1:8" s="233" customFormat="1">
      <c r="A255" s="394">
        <v>9</v>
      </c>
      <c r="B255" s="353" t="s">
        <v>381</v>
      </c>
      <c r="C255" s="131"/>
      <c r="D255" s="176"/>
      <c r="E255" s="176"/>
      <c r="F255" s="350"/>
      <c r="G255" s="351"/>
    </row>
    <row r="256" spans="1:8" s="233" customFormat="1" ht="51">
      <c r="A256" s="347">
        <v>9.1</v>
      </c>
      <c r="B256" s="131" t="s">
        <v>324</v>
      </c>
      <c r="C256" s="131"/>
      <c r="D256" s="176" t="s">
        <v>340</v>
      </c>
      <c r="E256" s="176">
        <v>200</v>
      </c>
      <c r="F256" s="350"/>
      <c r="G256" s="351"/>
    </row>
    <row r="257" spans="1:8" s="233" customFormat="1">
      <c r="A257" s="347"/>
      <c r="B257" s="131"/>
      <c r="C257" s="131"/>
      <c r="D257" s="176"/>
      <c r="E257" s="176"/>
      <c r="F257" s="350"/>
      <c r="G257" s="351"/>
    </row>
    <row r="258" spans="1:8" s="233" customFormat="1" ht="51">
      <c r="A258" s="352">
        <v>9</v>
      </c>
      <c r="B258" s="362" t="s">
        <v>232</v>
      </c>
      <c r="C258" s="131"/>
      <c r="D258" s="303"/>
      <c r="E258" s="303"/>
      <c r="F258" s="363"/>
      <c r="G258" s="364"/>
    </row>
    <row r="259" spans="1:8" s="297" customFormat="1">
      <c r="A259" s="355">
        <v>9.1</v>
      </c>
      <c r="B259" s="374" t="s">
        <v>323</v>
      </c>
      <c r="C259" s="374"/>
      <c r="D259" s="363" t="s">
        <v>216</v>
      </c>
      <c r="E259" s="355">
        <v>500</v>
      </c>
      <c r="F259" s="365"/>
      <c r="G259" s="296"/>
    </row>
    <row r="260" spans="1:8" s="233" customFormat="1">
      <c r="A260" s="176"/>
      <c r="B260" s="131"/>
      <c r="C260" s="131"/>
      <c r="D260" s="303"/>
      <c r="E260" s="176"/>
      <c r="F260" s="365"/>
      <c r="G260" s="351"/>
    </row>
    <row r="261" spans="1:8" s="233" customFormat="1" ht="38.25">
      <c r="A261" s="395">
        <v>10</v>
      </c>
      <c r="B261" s="367" t="s">
        <v>241</v>
      </c>
      <c r="C261" s="368"/>
      <c r="D261" s="176"/>
      <c r="E261" s="369"/>
      <c r="F261" s="350"/>
      <c r="G261" s="370"/>
    </row>
    <row r="262" spans="1:8" s="233" customFormat="1">
      <c r="A262" s="396">
        <v>10.1</v>
      </c>
      <c r="B262" s="155" t="s">
        <v>242</v>
      </c>
      <c r="C262" s="371"/>
      <c r="D262" s="176" t="s">
        <v>212</v>
      </c>
      <c r="E262" s="176">
        <v>10</v>
      </c>
      <c r="F262" s="350"/>
      <c r="G262" s="370"/>
    </row>
    <row r="263" spans="1:8" s="233" customFormat="1">
      <c r="A263" s="396"/>
      <c r="B263" s="155"/>
      <c r="C263" s="371"/>
      <c r="D263" s="176"/>
      <c r="E263" s="176"/>
      <c r="F263" s="350"/>
      <c r="G263" s="370"/>
    </row>
    <row r="264" spans="1:8" s="233" customFormat="1">
      <c r="A264" s="366">
        <v>11</v>
      </c>
      <c r="B264" s="174" t="s">
        <v>72</v>
      </c>
      <c r="C264" s="174"/>
      <c r="D264" s="170"/>
      <c r="E264" s="342"/>
      <c r="F264" s="376"/>
      <c r="G264" s="345"/>
    </row>
    <row r="265" spans="1:8" s="233" customFormat="1">
      <c r="A265" s="176">
        <v>11.1</v>
      </c>
      <c r="B265" s="149" t="s">
        <v>89</v>
      </c>
      <c r="C265" s="149"/>
      <c r="D265" s="159" t="s">
        <v>74</v>
      </c>
      <c r="E265" s="377">
        <v>600</v>
      </c>
      <c r="F265" s="373"/>
      <c r="G265" s="345"/>
    </row>
    <row r="266" spans="1:8" s="297" customFormat="1">
      <c r="A266" s="355">
        <v>11.2</v>
      </c>
      <c r="B266" s="356" t="s">
        <v>280</v>
      </c>
      <c r="C266" s="356"/>
      <c r="D266" s="397" t="s">
        <v>24</v>
      </c>
      <c r="E266" s="398">
        <v>1</v>
      </c>
      <c r="F266" s="373"/>
      <c r="G266" s="399"/>
    </row>
    <row r="267" spans="1:8" s="233" customFormat="1" ht="32.25" customHeight="1">
      <c r="A267" s="176">
        <v>11.3</v>
      </c>
      <c r="B267" s="149" t="s">
        <v>298</v>
      </c>
      <c r="C267" s="149"/>
      <c r="D267" s="159" t="s">
        <v>73</v>
      </c>
      <c r="E267" s="377">
        <v>100</v>
      </c>
      <c r="F267" s="373"/>
      <c r="G267" s="345"/>
    </row>
    <row r="268" spans="1:8" ht="28.5" customHeight="1">
      <c r="A268" s="176">
        <v>11.4</v>
      </c>
      <c r="B268" s="356" t="s">
        <v>251</v>
      </c>
      <c r="C268" s="149"/>
      <c r="D268" s="159" t="s">
        <v>255</v>
      </c>
      <c r="E268" s="342">
        <v>1</v>
      </c>
      <c r="F268" s="373"/>
      <c r="G268" s="345"/>
      <c r="H268" s="338"/>
    </row>
    <row r="269" spans="1:8" ht="25.5">
      <c r="A269" s="176">
        <v>11.5</v>
      </c>
      <c r="B269" s="131" t="s">
        <v>339</v>
      </c>
      <c r="C269" s="131"/>
      <c r="D269" s="176" t="s">
        <v>212</v>
      </c>
      <c r="E269" s="176">
        <v>100</v>
      </c>
      <c r="F269" s="365"/>
      <c r="G269" s="351"/>
      <c r="H269" s="338"/>
    </row>
    <row r="270" spans="1:8" ht="17.25" customHeight="1">
      <c r="A270" s="347">
        <v>11.6</v>
      </c>
      <c r="B270" s="131" t="s">
        <v>217</v>
      </c>
      <c r="C270" s="131"/>
      <c r="D270" s="303" t="s">
        <v>66</v>
      </c>
      <c r="E270" s="176">
        <v>1</v>
      </c>
      <c r="F270" s="365"/>
      <c r="G270" s="351"/>
      <c r="H270" s="338"/>
    </row>
    <row r="271" spans="1:8" ht="38.25">
      <c r="A271" s="176">
        <v>11.7</v>
      </c>
      <c r="B271" s="381" t="s">
        <v>257</v>
      </c>
      <c r="C271" s="149"/>
      <c r="D271" s="159"/>
      <c r="F271" s="373"/>
      <c r="G271" s="345"/>
      <c r="H271" s="338"/>
    </row>
    <row r="272" spans="1:8">
      <c r="A272" s="176" t="s">
        <v>434</v>
      </c>
      <c r="B272" s="391" t="s">
        <v>258</v>
      </c>
      <c r="C272" s="149"/>
      <c r="D272" s="176" t="s">
        <v>212</v>
      </c>
      <c r="E272" s="342">
        <v>150</v>
      </c>
      <c r="F272" s="373"/>
      <c r="G272" s="400"/>
      <c r="H272" s="338"/>
    </row>
    <row r="273" spans="1:8" s="140" customFormat="1">
      <c r="A273" s="634" t="s">
        <v>480</v>
      </c>
      <c r="B273" s="635"/>
      <c r="C273" s="178"/>
      <c r="D273" s="178"/>
      <c r="E273" s="178"/>
      <c r="F273" s="179"/>
      <c r="G273" s="390"/>
      <c r="H273" s="390"/>
    </row>
    <row r="274" spans="1:8" s="140" customFormat="1">
      <c r="A274" s="181"/>
      <c r="B274" s="182"/>
      <c r="C274" s="178"/>
      <c r="D274" s="178"/>
      <c r="E274" s="178"/>
      <c r="F274" s="179"/>
      <c r="G274" s="179"/>
      <c r="H274" s="179"/>
    </row>
    <row r="275" spans="1:8" s="233" customFormat="1" ht="14.45" customHeight="1">
      <c r="A275" s="707" t="s">
        <v>230</v>
      </c>
      <c r="B275" s="707"/>
      <c r="C275" s="401"/>
      <c r="D275" s="303"/>
      <c r="E275" s="303"/>
      <c r="F275" s="363"/>
      <c r="G275" s="402"/>
    </row>
    <row r="276" spans="1:8" ht="11.25" customHeight="1">
      <c r="A276" s="403"/>
      <c r="B276" s="404"/>
      <c r="C276" s="368"/>
      <c r="D276" s="396"/>
      <c r="E276" s="405"/>
      <c r="F276" s="406"/>
      <c r="G276" s="407"/>
    </row>
    <row r="277" spans="1:8" s="233" customFormat="1" ht="38.25">
      <c r="A277" s="329" t="s">
        <v>479</v>
      </c>
      <c r="B277" s="330" t="s">
        <v>489</v>
      </c>
      <c r="C277" s="330"/>
      <c r="D277" s="331"/>
      <c r="E277" s="331"/>
      <c r="F277" s="330"/>
      <c r="G277" s="332"/>
      <c r="H277" s="332"/>
    </row>
    <row r="278" spans="1:8" s="233" customFormat="1" ht="18" customHeight="1">
      <c r="A278" s="333" t="s">
        <v>283</v>
      </c>
      <c r="B278" s="334" t="s">
        <v>287</v>
      </c>
      <c r="C278" s="333"/>
      <c r="D278" s="333"/>
      <c r="E278" s="333"/>
      <c r="F278" s="333"/>
      <c r="G278" s="333"/>
      <c r="H278" s="333"/>
    </row>
    <row r="279" spans="1:8" s="233" customFormat="1" ht="38.25">
      <c r="A279" s="282">
        <v>1</v>
      </c>
      <c r="B279" s="131" t="s">
        <v>485</v>
      </c>
      <c r="C279" s="303"/>
      <c r="D279" s="282"/>
      <c r="E279" s="282" t="s">
        <v>207</v>
      </c>
      <c r="F279" s="303"/>
      <c r="G279" s="303"/>
      <c r="H279" s="303"/>
    </row>
    <row r="280" spans="1:8" s="233" customFormat="1">
      <c r="A280" s="282">
        <v>2</v>
      </c>
      <c r="B280" s="131" t="s">
        <v>486</v>
      </c>
      <c r="C280" s="303"/>
      <c r="D280" s="303"/>
      <c r="E280" s="282"/>
      <c r="F280" s="303"/>
      <c r="G280" s="303"/>
      <c r="H280" s="303"/>
    </row>
    <row r="281" spans="1:8" s="233" customFormat="1">
      <c r="A281" s="621" t="s">
        <v>492</v>
      </c>
      <c r="B281" s="131" t="s">
        <v>494</v>
      </c>
      <c r="C281" s="303"/>
      <c r="D281" s="303"/>
      <c r="E281" s="621" t="s">
        <v>207</v>
      </c>
      <c r="F281" s="303"/>
      <c r="G281" s="303"/>
      <c r="H281" s="303"/>
    </row>
    <row r="282" spans="1:8" s="233" customFormat="1">
      <c r="A282" s="621" t="s">
        <v>493</v>
      </c>
      <c r="B282" s="131" t="s">
        <v>495</v>
      </c>
      <c r="C282" s="303"/>
      <c r="D282" s="303"/>
      <c r="E282" s="621" t="s">
        <v>207</v>
      </c>
      <c r="F282" s="303"/>
      <c r="G282" s="303"/>
      <c r="H282" s="303"/>
    </row>
    <row r="283" spans="1:8" s="233" customFormat="1">
      <c r="A283" s="620">
        <v>3</v>
      </c>
      <c r="B283" s="131" t="s">
        <v>487</v>
      </c>
      <c r="C283" s="303"/>
      <c r="D283" s="303"/>
      <c r="E283" s="620" t="s">
        <v>207</v>
      </c>
      <c r="F283" s="303"/>
      <c r="G283" s="303"/>
      <c r="H283" s="303"/>
    </row>
    <row r="284" spans="1:8" s="233" customFormat="1" ht="25.5">
      <c r="A284" s="621">
        <v>4</v>
      </c>
      <c r="B284" s="131" t="s">
        <v>488</v>
      </c>
      <c r="C284" s="303"/>
      <c r="D284" s="303"/>
      <c r="E284" s="621"/>
      <c r="F284" s="303"/>
      <c r="G284" s="303"/>
      <c r="H284" s="303"/>
    </row>
    <row r="285" spans="1:8" s="233" customFormat="1">
      <c r="A285" s="621" t="s">
        <v>490</v>
      </c>
      <c r="B285" s="131" t="s">
        <v>497</v>
      </c>
      <c r="C285" s="303"/>
      <c r="D285" s="303"/>
      <c r="E285" s="621" t="s">
        <v>207</v>
      </c>
      <c r="F285" s="303"/>
      <c r="G285" s="303"/>
      <c r="H285" s="303"/>
    </row>
    <row r="286" spans="1:8" s="233" customFormat="1">
      <c r="A286" s="620" t="s">
        <v>491</v>
      </c>
      <c r="B286" s="131" t="s">
        <v>496</v>
      </c>
      <c r="C286" s="303"/>
      <c r="D286" s="303"/>
      <c r="E286" s="620" t="s">
        <v>207</v>
      </c>
      <c r="F286" s="303"/>
      <c r="G286" s="303"/>
      <c r="H286" s="303"/>
    </row>
    <row r="287" spans="1:8" s="233" customFormat="1">
      <c r="A287" s="177"/>
      <c r="B287" s="177" t="s">
        <v>387</v>
      </c>
      <c r="C287" s="177"/>
      <c r="D287" s="177"/>
      <c r="E287" s="177"/>
      <c r="F287" s="177"/>
      <c r="G287" s="177"/>
      <c r="H287" s="177"/>
    </row>
    <row r="288" spans="1:8" s="233" customFormat="1">
      <c r="A288" s="333" t="s">
        <v>288</v>
      </c>
      <c r="B288" s="334" t="s">
        <v>284</v>
      </c>
      <c r="C288" s="334"/>
      <c r="D288" s="334"/>
      <c r="E288" s="334"/>
      <c r="F288" s="334"/>
      <c r="G288" s="334"/>
      <c r="H288" s="334"/>
    </row>
    <row r="289" spans="1:9" s="233" customFormat="1" ht="38.25">
      <c r="A289" s="621">
        <v>1</v>
      </c>
      <c r="B289" s="131" t="s">
        <v>485</v>
      </c>
      <c r="C289" s="303"/>
      <c r="D289" s="621"/>
      <c r="E289" s="621" t="s">
        <v>207</v>
      </c>
      <c r="F289" s="303"/>
      <c r="G289" s="303"/>
      <c r="H289" s="303"/>
    </row>
    <row r="290" spans="1:9" s="233" customFormat="1">
      <c r="A290" s="621">
        <v>2</v>
      </c>
      <c r="B290" s="131" t="s">
        <v>486</v>
      </c>
      <c r="C290" s="303"/>
      <c r="D290" s="303"/>
      <c r="E290" s="621"/>
      <c r="F290" s="303"/>
      <c r="G290" s="303"/>
      <c r="H290" s="303"/>
    </row>
    <row r="291" spans="1:9" s="233" customFormat="1">
      <c r="A291" s="621" t="s">
        <v>492</v>
      </c>
      <c r="B291" s="131" t="s">
        <v>494</v>
      </c>
      <c r="C291" s="303"/>
      <c r="D291" s="303"/>
      <c r="E291" s="621" t="s">
        <v>207</v>
      </c>
      <c r="F291" s="303"/>
      <c r="G291" s="303"/>
      <c r="H291" s="303"/>
    </row>
    <row r="292" spans="1:9" s="233" customFormat="1">
      <c r="A292" s="621" t="s">
        <v>493</v>
      </c>
      <c r="B292" s="131" t="s">
        <v>495</v>
      </c>
      <c r="C292" s="303"/>
      <c r="D292" s="303"/>
      <c r="E292" s="621" t="s">
        <v>207</v>
      </c>
      <c r="F292" s="303"/>
      <c r="G292" s="303"/>
      <c r="H292" s="303"/>
    </row>
    <row r="293" spans="1:9" s="233" customFormat="1">
      <c r="A293" s="621">
        <v>3</v>
      </c>
      <c r="B293" s="131" t="s">
        <v>487</v>
      </c>
      <c r="C293" s="303"/>
      <c r="D293" s="303"/>
      <c r="E293" s="621" t="s">
        <v>207</v>
      </c>
      <c r="F293" s="303"/>
      <c r="G293" s="303"/>
      <c r="H293" s="303"/>
    </row>
    <row r="294" spans="1:9" s="233" customFormat="1" ht="25.5">
      <c r="A294" s="621">
        <v>4</v>
      </c>
      <c r="B294" s="131" t="s">
        <v>488</v>
      </c>
      <c r="C294" s="303"/>
      <c r="D294" s="303"/>
      <c r="E294" s="621"/>
      <c r="F294" s="303"/>
      <c r="G294" s="303"/>
      <c r="H294" s="303"/>
    </row>
    <row r="295" spans="1:9" s="233" customFormat="1">
      <c r="A295" s="621" t="s">
        <v>490</v>
      </c>
      <c r="B295" s="131" t="s">
        <v>497</v>
      </c>
      <c r="C295" s="303"/>
      <c r="D295" s="303"/>
      <c r="E295" s="621" t="s">
        <v>207</v>
      </c>
      <c r="F295" s="303"/>
      <c r="G295" s="303"/>
      <c r="H295" s="303"/>
    </row>
    <row r="296" spans="1:9" s="233" customFormat="1">
      <c r="A296" s="621" t="s">
        <v>491</v>
      </c>
      <c r="B296" s="131" t="s">
        <v>496</v>
      </c>
      <c r="C296" s="303"/>
      <c r="D296" s="303"/>
      <c r="E296" s="621" t="s">
        <v>207</v>
      </c>
      <c r="F296" s="303"/>
      <c r="G296" s="303"/>
      <c r="H296" s="303"/>
    </row>
    <row r="297" spans="1:9" s="233" customFormat="1">
      <c r="A297" s="177"/>
      <c r="B297" s="177" t="s">
        <v>480</v>
      </c>
      <c r="C297" s="177"/>
      <c r="D297" s="177"/>
      <c r="E297" s="177"/>
      <c r="F297" s="177"/>
      <c r="G297" s="177"/>
      <c r="H297" s="177"/>
    </row>
    <row r="298" spans="1:9" s="233" customFormat="1" ht="14.45" customHeight="1">
      <c r="A298" s="684" t="s">
        <v>481</v>
      </c>
      <c r="B298" s="685"/>
      <c r="C298" s="686"/>
      <c r="D298" s="303"/>
      <c r="E298" s="303"/>
      <c r="F298" s="303"/>
      <c r="G298" s="303"/>
      <c r="H298" s="303"/>
    </row>
    <row r="299" spans="1:9">
      <c r="A299" s="408" t="s">
        <v>482</v>
      </c>
      <c r="B299" s="408"/>
      <c r="C299" s="408"/>
      <c r="D299" s="409"/>
      <c r="E299" s="409"/>
      <c r="F299" s="408"/>
      <c r="G299" s="242"/>
      <c r="H299" s="242"/>
    </row>
    <row r="300" spans="1:9" ht="25.5">
      <c r="A300" s="418" t="s">
        <v>128</v>
      </c>
      <c r="B300" s="419" t="s">
        <v>222</v>
      </c>
      <c r="C300" s="420"/>
      <c r="D300" s="421"/>
      <c r="E300" s="421"/>
      <c r="F300" s="421"/>
      <c r="G300" s="422"/>
      <c r="H300" s="423"/>
      <c r="I300" s="411"/>
    </row>
    <row r="301" spans="1:9">
      <c r="A301" s="424"/>
      <c r="B301" s="249" t="s">
        <v>113</v>
      </c>
      <c r="C301" s="250"/>
      <c r="D301" s="246"/>
      <c r="E301" s="425" t="s">
        <v>3</v>
      </c>
      <c r="F301" s="421"/>
      <c r="G301" s="422"/>
      <c r="H301" s="423"/>
      <c r="I301" s="411"/>
    </row>
    <row r="302" spans="1:9">
      <c r="A302" s="424"/>
      <c r="B302" s="249" t="s">
        <v>115</v>
      </c>
      <c r="C302" s="247"/>
      <c r="D302" s="426" t="s">
        <v>3</v>
      </c>
      <c r="E302" s="255"/>
      <c r="F302" s="421"/>
      <c r="G302" s="422"/>
      <c r="H302" s="423"/>
      <c r="I302" s="411"/>
    </row>
    <row r="303" spans="1:9">
      <c r="A303" s="424"/>
      <c r="B303" s="256" t="s">
        <v>116</v>
      </c>
      <c r="C303" s="257"/>
      <c r="D303" s="426" t="s">
        <v>3</v>
      </c>
      <c r="E303" s="258"/>
      <c r="F303" s="421"/>
      <c r="G303" s="422"/>
      <c r="H303" s="423"/>
      <c r="I303" s="411"/>
    </row>
    <row r="304" spans="1:9">
      <c r="A304" s="424"/>
      <c r="B304" s="256" t="s">
        <v>117</v>
      </c>
      <c r="C304" s="259"/>
      <c r="D304" s="426" t="s">
        <v>3</v>
      </c>
      <c r="E304" s="258"/>
      <c r="F304" s="421"/>
      <c r="G304" s="422"/>
      <c r="H304" s="423"/>
      <c r="I304" s="411"/>
    </row>
    <row r="305" spans="1:9">
      <c r="A305" s="424"/>
      <c r="B305" s="256" t="s">
        <v>118</v>
      </c>
      <c r="C305" s="259"/>
      <c r="D305" s="426" t="s">
        <v>3</v>
      </c>
      <c r="E305" s="255"/>
      <c r="F305" s="421"/>
      <c r="G305" s="422"/>
      <c r="H305" s="423"/>
      <c r="I305" s="411"/>
    </row>
    <row r="306" spans="1:9">
      <c r="A306" s="412"/>
      <c r="B306" s="413"/>
      <c r="C306" s="413"/>
      <c r="D306" s="414"/>
      <c r="E306" s="414"/>
      <c r="F306" s="415"/>
      <c r="G306" s="416"/>
      <c r="H306" s="417"/>
    </row>
  </sheetData>
  <mergeCells count="24">
    <mergeCell ref="A93:B93"/>
    <mergeCell ref="A275:B275"/>
    <mergeCell ref="A140:B140"/>
    <mergeCell ref="A187:B187"/>
    <mergeCell ref="A166:B166"/>
    <mergeCell ref="A240:B240"/>
    <mergeCell ref="A273:B273"/>
    <mergeCell ref="A189:B189"/>
    <mergeCell ref="H87:H88"/>
    <mergeCell ref="A298:C298"/>
    <mergeCell ref="H8:H9"/>
    <mergeCell ref="A1:H1"/>
    <mergeCell ref="A2:H2"/>
    <mergeCell ref="A3:H3"/>
    <mergeCell ref="A4:H4"/>
    <mergeCell ref="B13:G13"/>
    <mergeCell ref="A138:B138"/>
    <mergeCell ref="A7:A9"/>
    <mergeCell ref="B7:B9"/>
    <mergeCell ref="C7:G7"/>
    <mergeCell ref="C8:C9"/>
    <mergeCell ref="D8:D9"/>
    <mergeCell ref="E8:E9"/>
    <mergeCell ref="F8:G8"/>
  </mergeCells>
  <dataValidations disablePrompts="1" count="1">
    <dataValidation type="decimal" allowBlank="1" showInputMessage="1" showErrorMessage="1" error="PLEASE ENTER ONLY DECIMAL NUMBERS" sqref="E147:E148 E150 E154:E155 E160:E161 E188 E143:E144">
      <formula1>0</formula1>
      <formula2>10000</formula2>
    </dataValidation>
  </dataValidations>
  <printOptions horizontalCentered="1"/>
  <pageMargins left="0.2" right="0.2" top="0.5" bottom="0.6" header="0.1" footer="0.1"/>
  <pageSetup paperSize="9" scale="56" orientation="portrait" horizontalDpi="300" verticalDpi="300" r:id="rId1"/>
  <headerFooter>
    <oddHeader>&amp;LExpansion of New Butwal and Kushma Substation&amp;RSchedule 4(a): Page&amp;P of &amp;N</oddHeader>
    <oddFooter>&amp;L&amp;G</oddFooter>
  </headerFooter>
  <rowBreaks count="5" manualBreakCount="5">
    <brk id="63" max="7" man="1"/>
    <brk id="112" max="7" man="1"/>
    <brk id="177" max="7" man="1"/>
    <brk id="224" max="7" man="1"/>
    <brk id="275" max="7" man="1"/>
  </rowBreaks>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A6EE9"/>
  </sheetPr>
  <dimension ref="A1:BN31"/>
  <sheetViews>
    <sheetView view="pageLayout" topLeftCell="A16" zoomScaleNormal="100" zoomScaleSheetLayoutView="80" workbookViewId="0">
      <selection activeCell="G43" sqref="G43"/>
    </sheetView>
  </sheetViews>
  <sheetFormatPr defaultColWidth="9.140625" defaultRowHeight="12.75"/>
  <cols>
    <col min="1" max="1" width="5" style="430" customWidth="1"/>
    <col min="2" max="2" width="44.85546875" style="430" customWidth="1"/>
    <col min="3" max="3" width="51" style="430" customWidth="1"/>
    <col min="4" max="4" width="16.42578125" style="430" customWidth="1"/>
    <col min="5" max="5" width="11.5703125" style="430" customWidth="1"/>
    <col min="6" max="6" width="13.140625" style="430" customWidth="1"/>
    <col min="7" max="7" width="16.42578125" style="430" customWidth="1"/>
    <col min="8" max="8" width="20.140625" style="430" bestFit="1" customWidth="1"/>
    <col min="9" max="9" width="2.7109375" style="430" customWidth="1"/>
    <col min="10" max="255" width="9.140625" style="430"/>
    <col min="256" max="256" width="5" style="430" customWidth="1"/>
    <col min="257" max="258" width="51" style="430" customWidth="1"/>
    <col min="259" max="259" width="20.7109375" style="430" customWidth="1"/>
    <col min="260" max="261" width="15.42578125" style="430" customWidth="1"/>
    <col min="262" max="262" width="16.42578125" style="430" customWidth="1"/>
    <col min="263" max="263" width="18.7109375" style="430" customWidth="1"/>
    <col min="264" max="264" width="0.7109375" style="430" customWidth="1"/>
    <col min="265" max="265" width="0" style="430" hidden="1" customWidth="1"/>
    <col min="266" max="511" width="9.140625" style="430"/>
    <col min="512" max="512" width="5" style="430" customWidth="1"/>
    <col min="513" max="514" width="51" style="430" customWidth="1"/>
    <col min="515" max="515" width="20.7109375" style="430" customWidth="1"/>
    <col min="516" max="517" width="15.42578125" style="430" customWidth="1"/>
    <col min="518" max="518" width="16.42578125" style="430" customWidth="1"/>
    <col min="519" max="519" width="18.7109375" style="430" customWidth="1"/>
    <col min="520" max="520" width="0.7109375" style="430" customWidth="1"/>
    <col min="521" max="521" width="0" style="430" hidden="1" customWidth="1"/>
    <col min="522" max="767" width="9.140625" style="430"/>
    <col min="768" max="768" width="5" style="430" customWidth="1"/>
    <col min="769" max="770" width="51" style="430" customWidth="1"/>
    <col min="771" max="771" width="20.7109375" style="430" customWidth="1"/>
    <col min="772" max="773" width="15.42578125" style="430" customWidth="1"/>
    <col min="774" max="774" width="16.42578125" style="430" customWidth="1"/>
    <col min="775" max="775" width="18.7109375" style="430" customWidth="1"/>
    <col min="776" max="776" width="0.7109375" style="430" customWidth="1"/>
    <col min="777" max="777" width="0" style="430" hidden="1" customWidth="1"/>
    <col min="778" max="1023" width="9.140625" style="430"/>
    <col min="1024" max="1024" width="5" style="430" customWidth="1"/>
    <col min="1025" max="1026" width="51" style="430" customWidth="1"/>
    <col min="1027" max="1027" width="20.7109375" style="430" customWidth="1"/>
    <col min="1028" max="1029" width="15.42578125" style="430" customWidth="1"/>
    <col min="1030" max="1030" width="16.42578125" style="430" customWidth="1"/>
    <col min="1031" max="1031" width="18.7109375" style="430" customWidth="1"/>
    <col min="1032" max="1032" width="0.7109375" style="430" customWidth="1"/>
    <col min="1033" max="1033" width="0" style="430" hidden="1" customWidth="1"/>
    <col min="1034" max="1279" width="9.140625" style="430"/>
    <col min="1280" max="1280" width="5" style="430" customWidth="1"/>
    <col min="1281" max="1282" width="51" style="430" customWidth="1"/>
    <col min="1283" max="1283" width="20.7109375" style="430" customWidth="1"/>
    <col min="1284" max="1285" width="15.42578125" style="430" customWidth="1"/>
    <col min="1286" max="1286" width="16.42578125" style="430" customWidth="1"/>
    <col min="1287" max="1287" width="18.7109375" style="430" customWidth="1"/>
    <col min="1288" max="1288" width="0.7109375" style="430" customWidth="1"/>
    <col min="1289" max="1289" width="0" style="430" hidden="1" customWidth="1"/>
    <col min="1290" max="1535" width="9.140625" style="430"/>
    <col min="1536" max="1536" width="5" style="430" customWidth="1"/>
    <col min="1537" max="1538" width="51" style="430" customWidth="1"/>
    <col min="1539" max="1539" width="20.7109375" style="430" customWidth="1"/>
    <col min="1540" max="1541" width="15.42578125" style="430" customWidth="1"/>
    <col min="1542" max="1542" width="16.42578125" style="430" customWidth="1"/>
    <col min="1543" max="1543" width="18.7109375" style="430" customWidth="1"/>
    <col min="1544" max="1544" width="0.7109375" style="430" customWidth="1"/>
    <col min="1545" max="1545" width="0" style="430" hidden="1" customWidth="1"/>
    <col min="1546" max="1791" width="9.140625" style="430"/>
    <col min="1792" max="1792" width="5" style="430" customWidth="1"/>
    <col min="1793" max="1794" width="51" style="430" customWidth="1"/>
    <col min="1795" max="1795" width="20.7109375" style="430" customWidth="1"/>
    <col min="1796" max="1797" width="15.42578125" style="430" customWidth="1"/>
    <col min="1798" max="1798" width="16.42578125" style="430" customWidth="1"/>
    <col min="1799" max="1799" width="18.7109375" style="430" customWidth="1"/>
    <col min="1800" max="1800" width="0.7109375" style="430" customWidth="1"/>
    <col min="1801" max="1801" width="0" style="430" hidden="1" customWidth="1"/>
    <col min="1802" max="2047" width="9.140625" style="430"/>
    <col min="2048" max="2048" width="5" style="430" customWidth="1"/>
    <col min="2049" max="2050" width="51" style="430" customWidth="1"/>
    <col min="2051" max="2051" width="20.7109375" style="430" customWidth="1"/>
    <col min="2052" max="2053" width="15.42578125" style="430" customWidth="1"/>
    <col min="2054" max="2054" width="16.42578125" style="430" customWidth="1"/>
    <col min="2055" max="2055" width="18.7109375" style="430" customWidth="1"/>
    <col min="2056" max="2056" width="0.7109375" style="430" customWidth="1"/>
    <col min="2057" max="2057" width="0" style="430" hidden="1" customWidth="1"/>
    <col min="2058" max="2303" width="9.140625" style="430"/>
    <col min="2304" max="2304" width="5" style="430" customWidth="1"/>
    <col min="2305" max="2306" width="51" style="430" customWidth="1"/>
    <col min="2307" max="2307" width="20.7109375" style="430" customWidth="1"/>
    <col min="2308" max="2309" width="15.42578125" style="430" customWidth="1"/>
    <col min="2310" max="2310" width="16.42578125" style="430" customWidth="1"/>
    <col min="2311" max="2311" width="18.7109375" style="430" customWidth="1"/>
    <col min="2312" max="2312" width="0.7109375" style="430" customWidth="1"/>
    <col min="2313" max="2313" width="0" style="430" hidden="1" customWidth="1"/>
    <col min="2314" max="2559" width="9.140625" style="430"/>
    <col min="2560" max="2560" width="5" style="430" customWidth="1"/>
    <col min="2561" max="2562" width="51" style="430" customWidth="1"/>
    <col min="2563" max="2563" width="20.7109375" style="430" customWidth="1"/>
    <col min="2564" max="2565" width="15.42578125" style="430" customWidth="1"/>
    <col min="2566" max="2566" width="16.42578125" style="430" customWidth="1"/>
    <col min="2567" max="2567" width="18.7109375" style="430" customWidth="1"/>
    <col min="2568" max="2568" width="0.7109375" style="430" customWidth="1"/>
    <col min="2569" max="2569" width="0" style="430" hidden="1" customWidth="1"/>
    <col min="2570" max="2815" width="9.140625" style="430"/>
    <col min="2816" max="2816" width="5" style="430" customWidth="1"/>
    <col min="2817" max="2818" width="51" style="430" customWidth="1"/>
    <col min="2819" max="2819" width="20.7109375" style="430" customWidth="1"/>
    <col min="2820" max="2821" width="15.42578125" style="430" customWidth="1"/>
    <col min="2822" max="2822" width="16.42578125" style="430" customWidth="1"/>
    <col min="2823" max="2823" width="18.7109375" style="430" customWidth="1"/>
    <col min="2824" max="2824" width="0.7109375" style="430" customWidth="1"/>
    <col min="2825" max="2825" width="0" style="430" hidden="1" customWidth="1"/>
    <col min="2826" max="3071" width="9.140625" style="430"/>
    <col min="3072" max="3072" width="5" style="430" customWidth="1"/>
    <col min="3073" max="3074" width="51" style="430" customWidth="1"/>
    <col min="3075" max="3075" width="20.7109375" style="430" customWidth="1"/>
    <col min="3076" max="3077" width="15.42578125" style="430" customWidth="1"/>
    <col min="3078" max="3078" width="16.42578125" style="430" customWidth="1"/>
    <col min="3079" max="3079" width="18.7109375" style="430" customWidth="1"/>
    <col min="3080" max="3080" width="0.7109375" style="430" customWidth="1"/>
    <col min="3081" max="3081" width="0" style="430" hidden="1" customWidth="1"/>
    <col min="3082" max="3327" width="9.140625" style="430"/>
    <col min="3328" max="3328" width="5" style="430" customWidth="1"/>
    <col min="3329" max="3330" width="51" style="430" customWidth="1"/>
    <col min="3331" max="3331" width="20.7109375" style="430" customWidth="1"/>
    <col min="3332" max="3333" width="15.42578125" style="430" customWidth="1"/>
    <col min="3334" max="3334" width="16.42578125" style="430" customWidth="1"/>
    <col min="3335" max="3335" width="18.7109375" style="430" customWidth="1"/>
    <col min="3336" max="3336" width="0.7109375" style="430" customWidth="1"/>
    <col min="3337" max="3337" width="0" style="430" hidden="1" customWidth="1"/>
    <col min="3338" max="3583" width="9.140625" style="430"/>
    <col min="3584" max="3584" width="5" style="430" customWidth="1"/>
    <col min="3585" max="3586" width="51" style="430" customWidth="1"/>
    <col min="3587" max="3587" width="20.7109375" style="430" customWidth="1"/>
    <col min="3588" max="3589" width="15.42578125" style="430" customWidth="1"/>
    <col min="3590" max="3590" width="16.42578125" style="430" customWidth="1"/>
    <col min="3591" max="3591" width="18.7109375" style="430" customWidth="1"/>
    <col min="3592" max="3592" width="0.7109375" style="430" customWidth="1"/>
    <col min="3593" max="3593" width="0" style="430" hidden="1" customWidth="1"/>
    <col min="3594" max="3839" width="9.140625" style="430"/>
    <col min="3840" max="3840" width="5" style="430" customWidth="1"/>
    <col min="3841" max="3842" width="51" style="430" customWidth="1"/>
    <col min="3843" max="3843" width="20.7109375" style="430" customWidth="1"/>
    <col min="3844" max="3845" width="15.42578125" style="430" customWidth="1"/>
    <col min="3846" max="3846" width="16.42578125" style="430" customWidth="1"/>
    <col min="3847" max="3847" width="18.7109375" style="430" customWidth="1"/>
    <col min="3848" max="3848" width="0.7109375" style="430" customWidth="1"/>
    <col min="3849" max="3849" width="0" style="430" hidden="1" customWidth="1"/>
    <col min="3850" max="4095" width="9.140625" style="430"/>
    <col min="4096" max="4096" width="5" style="430" customWidth="1"/>
    <col min="4097" max="4098" width="51" style="430" customWidth="1"/>
    <col min="4099" max="4099" width="20.7109375" style="430" customWidth="1"/>
    <col min="4100" max="4101" width="15.42578125" style="430" customWidth="1"/>
    <col min="4102" max="4102" width="16.42578125" style="430" customWidth="1"/>
    <col min="4103" max="4103" width="18.7109375" style="430" customWidth="1"/>
    <col min="4104" max="4104" width="0.7109375" style="430" customWidth="1"/>
    <col min="4105" max="4105" width="0" style="430" hidden="1" customWidth="1"/>
    <col min="4106" max="4351" width="9.140625" style="430"/>
    <col min="4352" max="4352" width="5" style="430" customWidth="1"/>
    <col min="4353" max="4354" width="51" style="430" customWidth="1"/>
    <col min="4355" max="4355" width="20.7109375" style="430" customWidth="1"/>
    <col min="4356" max="4357" width="15.42578125" style="430" customWidth="1"/>
    <col min="4358" max="4358" width="16.42578125" style="430" customWidth="1"/>
    <col min="4359" max="4359" width="18.7109375" style="430" customWidth="1"/>
    <col min="4360" max="4360" width="0.7109375" style="430" customWidth="1"/>
    <col min="4361" max="4361" width="0" style="430" hidden="1" customWidth="1"/>
    <col min="4362" max="4607" width="9.140625" style="430"/>
    <col min="4608" max="4608" width="5" style="430" customWidth="1"/>
    <col min="4609" max="4610" width="51" style="430" customWidth="1"/>
    <col min="4611" max="4611" width="20.7109375" style="430" customWidth="1"/>
    <col min="4612" max="4613" width="15.42578125" style="430" customWidth="1"/>
    <col min="4614" max="4614" width="16.42578125" style="430" customWidth="1"/>
    <col min="4615" max="4615" width="18.7109375" style="430" customWidth="1"/>
    <col min="4616" max="4616" width="0.7109375" style="430" customWidth="1"/>
    <col min="4617" max="4617" width="0" style="430" hidden="1" customWidth="1"/>
    <col min="4618" max="4863" width="9.140625" style="430"/>
    <col min="4864" max="4864" width="5" style="430" customWidth="1"/>
    <col min="4865" max="4866" width="51" style="430" customWidth="1"/>
    <col min="4867" max="4867" width="20.7109375" style="430" customWidth="1"/>
    <col min="4868" max="4869" width="15.42578125" style="430" customWidth="1"/>
    <col min="4870" max="4870" width="16.42578125" style="430" customWidth="1"/>
    <col min="4871" max="4871" width="18.7109375" style="430" customWidth="1"/>
    <col min="4872" max="4872" width="0.7109375" style="430" customWidth="1"/>
    <col min="4873" max="4873" width="0" style="430" hidden="1" customWidth="1"/>
    <col min="4874" max="5119" width="9.140625" style="430"/>
    <col min="5120" max="5120" width="5" style="430" customWidth="1"/>
    <col min="5121" max="5122" width="51" style="430" customWidth="1"/>
    <col min="5123" max="5123" width="20.7109375" style="430" customWidth="1"/>
    <col min="5124" max="5125" width="15.42578125" style="430" customWidth="1"/>
    <col min="5126" max="5126" width="16.42578125" style="430" customWidth="1"/>
    <col min="5127" max="5127" width="18.7109375" style="430" customWidth="1"/>
    <col min="5128" max="5128" width="0.7109375" style="430" customWidth="1"/>
    <col min="5129" max="5129" width="0" style="430" hidden="1" customWidth="1"/>
    <col min="5130" max="5375" width="9.140625" style="430"/>
    <col min="5376" max="5376" width="5" style="430" customWidth="1"/>
    <col min="5377" max="5378" width="51" style="430" customWidth="1"/>
    <col min="5379" max="5379" width="20.7109375" style="430" customWidth="1"/>
    <col min="5380" max="5381" width="15.42578125" style="430" customWidth="1"/>
    <col min="5382" max="5382" width="16.42578125" style="430" customWidth="1"/>
    <col min="5383" max="5383" width="18.7109375" style="430" customWidth="1"/>
    <col min="5384" max="5384" width="0.7109375" style="430" customWidth="1"/>
    <col min="5385" max="5385" width="0" style="430" hidden="1" customWidth="1"/>
    <col min="5386" max="5631" width="9.140625" style="430"/>
    <col min="5632" max="5632" width="5" style="430" customWidth="1"/>
    <col min="5633" max="5634" width="51" style="430" customWidth="1"/>
    <col min="5635" max="5635" width="20.7109375" style="430" customWidth="1"/>
    <col min="5636" max="5637" width="15.42578125" style="430" customWidth="1"/>
    <col min="5638" max="5638" width="16.42578125" style="430" customWidth="1"/>
    <col min="5639" max="5639" width="18.7109375" style="430" customWidth="1"/>
    <col min="5640" max="5640" width="0.7109375" style="430" customWidth="1"/>
    <col min="5641" max="5641" width="0" style="430" hidden="1" customWidth="1"/>
    <col min="5642" max="5887" width="9.140625" style="430"/>
    <col min="5888" max="5888" width="5" style="430" customWidth="1"/>
    <col min="5889" max="5890" width="51" style="430" customWidth="1"/>
    <col min="5891" max="5891" width="20.7109375" style="430" customWidth="1"/>
    <col min="5892" max="5893" width="15.42578125" style="430" customWidth="1"/>
    <col min="5894" max="5894" width="16.42578125" style="430" customWidth="1"/>
    <col min="5895" max="5895" width="18.7109375" style="430" customWidth="1"/>
    <col min="5896" max="5896" width="0.7109375" style="430" customWidth="1"/>
    <col min="5897" max="5897" width="0" style="430" hidden="1" customWidth="1"/>
    <col min="5898" max="6143" width="9.140625" style="430"/>
    <col min="6144" max="6144" width="5" style="430" customWidth="1"/>
    <col min="6145" max="6146" width="51" style="430" customWidth="1"/>
    <col min="6147" max="6147" width="20.7109375" style="430" customWidth="1"/>
    <col min="6148" max="6149" width="15.42578125" style="430" customWidth="1"/>
    <col min="6150" max="6150" width="16.42578125" style="430" customWidth="1"/>
    <col min="6151" max="6151" width="18.7109375" style="430" customWidth="1"/>
    <col min="6152" max="6152" width="0.7109375" style="430" customWidth="1"/>
    <col min="6153" max="6153" width="0" style="430" hidden="1" customWidth="1"/>
    <col min="6154" max="6399" width="9.140625" style="430"/>
    <col min="6400" max="6400" width="5" style="430" customWidth="1"/>
    <col min="6401" max="6402" width="51" style="430" customWidth="1"/>
    <col min="6403" max="6403" width="20.7109375" style="430" customWidth="1"/>
    <col min="6404" max="6405" width="15.42578125" style="430" customWidth="1"/>
    <col min="6406" max="6406" width="16.42578125" style="430" customWidth="1"/>
    <col min="6407" max="6407" width="18.7109375" style="430" customWidth="1"/>
    <col min="6408" max="6408" width="0.7109375" style="430" customWidth="1"/>
    <col min="6409" max="6409" width="0" style="430" hidden="1" customWidth="1"/>
    <col min="6410" max="6655" width="9.140625" style="430"/>
    <col min="6656" max="6656" width="5" style="430" customWidth="1"/>
    <col min="6657" max="6658" width="51" style="430" customWidth="1"/>
    <col min="6659" max="6659" width="20.7109375" style="430" customWidth="1"/>
    <col min="6660" max="6661" width="15.42578125" style="430" customWidth="1"/>
    <col min="6662" max="6662" width="16.42578125" style="430" customWidth="1"/>
    <col min="6663" max="6663" width="18.7109375" style="430" customWidth="1"/>
    <col min="6664" max="6664" width="0.7109375" style="430" customWidth="1"/>
    <col min="6665" max="6665" width="0" style="430" hidden="1" customWidth="1"/>
    <col min="6666" max="6911" width="9.140625" style="430"/>
    <col min="6912" max="6912" width="5" style="430" customWidth="1"/>
    <col min="6913" max="6914" width="51" style="430" customWidth="1"/>
    <col min="6915" max="6915" width="20.7109375" style="430" customWidth="1"/>
    <col min="6916" max="6917" width="15.42578125" style="430" customWidth="1"/>
    <col min="6918" max="6918" width="16.42578125" style="430" customWidth="1"/>
    <col min="6919" max="6919" width="18.7109375" style="430" customWidth="1"/>
    <col min="6920" max="6920" width="0.7109375" style="430" customWidth="1"/>
    <col min="6921" max="6921" width="0" style="430" hidden="1" customWidth="1"/>
    <col min="6922" max="7167" width="9.140625" style="430"/>
    <col min="7168" max="7168" width="5" style="430" customWidth="1"/>
    <col min="7169" max="7170" width="51" style="430" customWidth="1"/>
    <col min="7171" max="7171" width="20.7109375" style="430" customWidth="1"/>
    <col min="7172" max="7173" width="15.42578125" style="430" customWidth="1"/>
    <col min="7174" max="7174" width="16.42578125" style="430" customWidth="1"/>
    <col min="7175" max="7175" width="18.7109375" style="430" customWidth="1"/>
    <col min="7176" max="7176" width="0.7109375" style="430" customWidth="1"/>
    <col min="7177" max="7177" width="0" style="430" hidden="1" customWidth="1"/>
    <col min="7178" max="7423" width="9.140625" style="430"/>
    <col min="7424" max="7424" width="5" style="430" customWidth="1"/>
    <col min="7425" max="7426" width="51" style="430" customWidth="1"/>
    <col min="7427" max="7427" width="20.7109375" style="430" customWidth="1"/>
    <col min="7428" max="7429" width="15.42578125" style="430" customWidth="1"/>
    <col min="7430" max="7430" width="16.42578125" style="430" customWidth="1"/>
    <col min="7431" max="7431" width="18.7109375" style="430" customWidth="1"/>
    <col min="7432" max="7432" width="0.7109375" style="430" customWidth="1"/>
    <col min="7433" max="7433" width="0" style="430" hidden="1" customWidth="1"/>
    <col min="7434" max="7679" width="9.140625" style="430"/>
    <col min="7680" max="7680" width="5" style="430" customWidth="1"/>
    <col min="7681" max="7682" width="51" style="430" customWidth="1"/>
    <col min="7683" max="7683" width="20.7109375" style="430" customWidth="1"/>
    <col min="7684" max="7685" width="15.42578125" style="430" customWidth="1"/>
    <col min="7686" max="7686" width="16.42578125" style="430" customWidth="1"/>
    <col min="7687" max="7687" width="18.7109375" style="430" customWidth="1"/>
    <col min="7688" max="7688" width="0.7109375" style="430" customWidth="1"/>
    <col min="7689" max="7689" width="0" style="430" hidden="1" customWidth="1"/>
    <col min="7690" max="7935" width="9.140625" style="430"/>
    <col min="7936" max="7936" width="5" style="430" customWidth="1"/>
    <col min="7937" max="7938" width="51" style="430" customWidth="1"/>
    <col min="7939" max="7939" width="20.7109375" style="430" customWidth="1"/>
    <col min="7940" max="7941" width="15.42578125" style="430" customWidth="1"/>
    <col min="7942" max="7942" width="16.42578125" style="430" customWidth="1"/>
    <col min="7943" max="7943" width="18.7109375" style="430" customWidth="1"/>
    <col min="7944" max="7944" width="0.7109375" style="430" customWidth="1"/>
    <col min="7945" max="7945" width="0" style="430" hidden="1" customWidth="1"/>
    <col min="7946" max="8191" width="9.140625" style="430"/>
    <col min="8192" max="8192" width="5" style="430" customWidth="1"/>
    <col min="8193" max="8194" width="51" style="430" customWidth="1"/>
    <col min="8195" max="8195" width="20.7109375" style="430" customWidth="1"/>
    <col min="8196" max="8197" width="15.42578125" style="430" customWidth="1"/>
    <col min="8198" max="8198" width="16.42578125" style="430" customWidth="1"/>
    <col min="8199" max="8199" width="18.7109375" style="430" customWidth="1"/>
    <col min="8200" max="8200" width="0.7109375" style="430" customWidth="1"/>
    <col min="8201" max="8201" width="0" style="430" hidden="1" customWidth="1"/>
    <col min="8202" max="8447" width="9.140625" style="430"/>
    <col min="8448" max="8448" width="5" style="430" customWidth="1"/>
    <col min="8449" max="8450" width="51" style="430" customWidth="1"/>
    <col min="8451" max="8451" width="20.7109375" style="430" customWidth="1"/>
    <col min="8452" max="8453" width="15.42578125" style="430" customWidth="1"/>
    <col min="8454" max="8454" width="16.42578125" style="430" customWidth="1"/>
    <col min="8455" max="8455" width="18.7109375" style="430" customWidth="1"/>
    <col min="8456" max="8456" width="0.7109375" style="430" customWidth="1"/>
    <col min="8457" max="8457" width="0" style="430" hidden="1" customWidth="1"/>
    <col min="8458" max="8703" width="9.140625" style="430"/>
    <col min="8704" max="8704" width="5" style="430" customWidth="1"/>
    <col min="8705" max="8706" width="51" style="430" customWidth="1"/>
    <col min="8707" max="8707" width="20.7109375" style="430" customWidth="1"/>
    <col min="8708" max="8709" width="15.42578125" style="430" customWidth="1"/>
    <col min="8710" max="8710" width="16.42578125" style="430" customWidth="1"/>
    <col min="8711" max="8711" width="18.7109375" style="430" customWidth="1"/>
    <col min="8712" max="8712" width="0.7109375" style="430" customWidth="1"/>
    <col min="8713" max="8713" width="0" style="430" hidden="1" customWidth="1"/>
    <col min="8714" max="8959" width="9.140625" style="430"/>
    <col min="8960" max="8960" width="5" style="430" customWidth="1"/>
    <col min="8961" max="8962" width="51" style="430" customWidth="1"/>
    <col min="8963" max="8963" width="20.7109375" style="430" customWidth="1"/>
    <col min="8964" max="8965" width="15.42578125" style="430" customWidth="1"/>
    <col min="8966" max="8966" width="16.42578125" style="430" customWidth="1"/>
    <col min="8967" max="8967" width="18.7109375" style="430" customWidth="1"/>
    <col min="8968" max="8968" width="0.7109375" style="430" customWidth="1"/>
    <col min="8969" max="8969" width="0" style="430" hidden="1" customWidth="1"/>
    <col min="8970" max="9215" width="9.140625" style="430"/>
    <col min="9216" max="9216" width="5" style="430" customWidth="1"/>
    <col min="9217" max="9218" width="51" style="430" customWidth="1"/>
    <col min="9219" max="9219" width="20.7109375" style="430" customWidth="1"/>
    <col min="9220" max="9221" width="15.42578125" style="430" customWidth="1"/>
    <col min="9222" max="9222" width="16.42578125" style="430" customWidth="1"/>
    <col min="9223" max="9223" width="18.7109375" style="430" customWidth="1"/>
    <col min="9224" max="9224" width="0.7109375" style="430" customWidth="1"/>
    <col min="9225" max="9225" width="0" style="430" hidden="1" customWidth="1"/>
    <col min="9226" max="9471" width="9.140625" style="430"/>
    <col min="9472" max="9472" width="5" style="430" customWidth="1"/>
    <col min="9473" max="9474" width="51" style="430" customWidth="1"/>
    <col min="9475" max="9475" width="20.7109375" style="430" customWidth="1"/>
    <col min="9476" max="9477" width="15.42578125" style="430" customWidth="1"/>
    <col min="9478" max="9478" width="16.42578125" style="430" customWidth="1"/>
    <col min="9479" max="9479" width="18.7109375" style="430" customWidth="1"/>
    <col min="9480" max="9480" width="0.7109375" style="430" customWidth="1"/>
    <col min="9481" max="9481" width="0" style="430" hidden="1" customWidth="1"/>
    <col min="9482" max="9727" width="9.140625" style="430"/>
    <col min="9728" max="9728" width="5" style="430" customWidth="1"/>
    <col min="9729" max="9730" width="51" style="430" customWidth="1"/>
    <col min="9731" max="9731" width="20.7109375" style="430" customWidth="1"/>
    <col min="9732" max="9733" width="15.42578125" style="430" customWidth="1"/>
    <col min="9734" max="9734" width="16.42578125" style="430" customWidth="1"/>
    <col min="9735" max="9735" width="18.7109375" style="430" customWidth="1"/>
    <col min="9736" max="9736" width="0.7109375" style="430" customWidth="1"/>
    <col min="9737" max="9737" width="0" style="430" hidden="1" customWidth="1"/>
    <col min="9738" max="9983" width="9.140625" style="430"/>
    <col min="9984" max="9984" width="5" style="430" customWidth="1"/>
    <col min="9985" max="9986" width="51" style="430" customWidth="1"/>
    <col min="9987" max="9987" width="20.7109375" style="430" customWidth="1"/>
    <col min="9988" max="9989" width="15.42578125" style="430" customWidth="1"/>
    <col min="9990" max="9990" width="16.42578125" style="430" customWidth="1"/>
    <col min="9991" max="9991" width="18.7109375" style="430" customWidth="1"/>
    <col min="9992" max="9992" width="0.7109375" style="430" customWidth="1"/>
    <col min="9993" max="9993" width="0" style="430" hidden="1" customWidth="1"/>
    <col min="9994" max="10239" width="9.140625" style="430"/>
    <col min="10240" max="10240" width="5" style="430" customWidth="1"/>
    <col min="10241" max="10242" width="51" style="430" customWidth="1"/>
    <col min="10243" max="10243" width="20.7109375" style="430" customWidth="1"/>
    <col min="10244" max="10245" width="15.42578125" style="430" customWidth="1"/>
    <col min="10246" max="10246" width="16.42578125" style="430" customWidth="1"/>
    <col min="10247" max="10247" width="18.7109375" style="430" customWidth="1"/>
    <col min="10248" max="10248" width="0.7109375" style="430" customWidth="1"/>
    <col min="10249" max="10249" width="0" style="430" hidden="1" customWidth="1"/>
    <col min="10250" max="10495" width="9.140625" style="430"/>
    <col min="10496" max="10496" width="5" style="430" customWidth="1"/>
    <col min="10497" max="10498" width="51" style="430" customWidth="1"/>
    <col min="10499" max="10499" width="20.7109375" style="430" customWidth="1"/>
    <col min="10500" max="10501" width="15.42578125" style="430" customWidth="1"/>
    <col min="10502" max="10502" width="16.42578125" style="430" customWidth="1"/>
    <col min="10503" max="10503" width="18.7109375" style="430" customWidth="1"/>
    <col min="10504" max="10504" width="0.7109375" style="430" customWidth="1"/>
    <col min="10505" max="10505" width="0" style="430" hidden="1" customWidth="1"/>
    <col min="10506" max="10751" width="9.140625" style="430"/>
    <col min="10752" max="10752" width="5" style="430" customWidth="1"/>
    <col min="10753" max="10754" width="51" style="430" customWidth="1"/>
    <col min="10755" max="10755" width="20.7109375" style="430" customWidth="1"/>
    <col min="10756" max="10757" width="15.42578125" style="430" customWidth="1"/>
    <col min="10758" max="10758" width="16.42578125" style="430" customWidth="1"/>
    <col min="10759" max="10759" width="18.7109375" style="430" customWidth="1"/>
    <col min="10760" max="10760" width="0.7109375" style="430" customWidth="1"/>
    <col min="10761" max="10761" width="0" style="430" hidden="1" customWidth="1"/>
    <col min="10762" max="11007" width="9.140625" style="430"/>
    <col min="11008" max="11008" width="5" style="430" customWidth="1"/>
    <col min="11009" max="11010" width="51" style="430" customWidth="1"/>
    <col min="11011" max="11011" width="20.7109375" style="430" customWidth="1"/>
    <col min="11012" max="11013" width="15.42578125" style="430" customWidth="1"/>
    <col min="11014" max="11014" width="16.42578125" style="430" customWidth="1"/>
    <col min="11015" max="11015" width="18.7109375" style="430" customWidth="1"/>
    <col min="11016" max="11016" width="0.7109375" style="430" customWidth="1"/>
    <col min="11017" max="11017" width="0" style="430" hidden="1" customWidth="1"/>
    <col min="11018" max="11263" width="9.140625" style="430"/>
    <col min="11264" max="11264" width="5" style="430" customWidth="1"/>
    <col min="11265" max="11266" width="51" style="430" customWidth="1"/>
    <col min="11267" max="11267" width="20.7109375" style="430" customWidth="1"/>
    <col min="11268" max="11269" width="15.42578125" style="430" customWidth="1"/>
    <col min="11270" max="11270" width="16.42578125" style="430" customWidth="1"/>
    <col min="11271" max="11271" width="18.7109375" style="430" customWidth="1"/>
    <col min="11272" max="11272" width="0.7109375" style="430" customWidth="1"/>
    <col min="11273" max="11273" width="0" style="430" hidden="1" customWidth="1"/>
    <col min="11274" max="11519" width="9.140625" style="430"/>
    <col min="11520" max="11520" width="5" style="430" customWidth="1"/>
    <col min="11521" max="11522" width="51" style="430" customWidth="1"/>
    <col min="11523" max="11523" width="20.7109375" style="430" customWidth="1"/>
    <col min="11524" max="11525" width="15.42578125" style="430" customWidth="1"/>
    <col min="11526" max="11526" width="16.42578125" style="430" customWidth="1"/>
    <col min="11527" max="11527" width="18.7109375" style="430" customWidth="1"/>
    <col min="11528" max="11528" width="0.7109375" style="430" customWidth="1"/>
    <col min="11529" max="11529" width="0" style="430" hidden="1" customWidth="1"/>
    <col min="11530" max="11775" width="9.140625" style="430"/>
    <col min="11776" max="11776" width="5" style="430" customWidth="1"/>
    <col min="11777" max="11778" width="51" style="430" customWidth="1"/>
    <col min="11779" max="11779" width="20.7109375" style="430" customWidth="1"/>
    <col min="11780" max="11781" width="15.42578125" style="430" customWidth="1"/>
    <col min="11782" max="11782" width="16.42578125" style="430" customWidth="1"/>
    <col min="11783" max="11783" width="18.7109375" style="430" customWidth="1"/>
    <col min="11784" max="11784" width="0.7109375" style="430" customWidth="1"/>
    <col min="11785" max="11785" width="0" style="430" hidden="1" customWidth="1"/>
    <col min="11786" max="12031" width="9.140625" style="430"/>
    <col min="12032" max="12032" width="5" style="430" customWidth="1"/>
    <col min="12033" max="12034" width="51" style="430" customWidth="1"/>
    <col min="12035" max="12035" width="20.7109375" style="430" customWidth="1"/>
    <col min="12036" max="12037" width="15.42578125" style="430" customWidth="1"/>
    <col min="12038" max="12038" width="16.42578125" style="430" customWidth="1"/>
    <col min="12039" max="12039" width="18.7109375" style="430" customWidth="1"/>
    <col min="12040" max="12040" width="0.7109375" style="430" customWidth="1"/>
    <col min="12041" max="12041" width="0" style="430" hidden="1" customWidth="1"/>
    <col min="12042" max="12287" width="9.140625" style="430"/>
    <col min="12288" max="12288" width="5" style="430" customWidth="1"/>
    <col min="12289" max="12290" width="51" style="430" customWidth="1"/>
    <col min="12291" max="12291" width="20.7109375" style="430" customWidth="1"/>
    <col min="12292" max="12293" width="15.42578125" style="430" customWidth="1"/>
    <col min="12294" max="12294" width="16.42578125" style="430" customWidth="1"/>
    <col min="12295" max="12295" width="18.7109375" style="430" customWidth="1"/>
    <col min="12296" max="12296" width="0.7109375" style="430" customWidth="1"/>
    <col min="12297" max="12297" width="0" style="430" hidden="1" customWidth="1"/>
    <col min="12298" max="12543" width="9.140625" style="430"/>
    <col min="12544" max="12544" width="5" style="430" customWidth="1"/>
    <col min="12545" max="12546" width="51" style="430" customWidth="1"/>
    <col min="12547" max="12547" width="20.7109375" style="430" customWidth="1"/>
    <col min="12548" max="12549" width="15.42578125" style="430" customWidth="1"/>
    <col min="12550" max="12550" width="16.42578125" style="430" customWidth="1"/>
    <col min="12551" max="12551" width="18.7109375" style="430" customWidth="1"/>
    <col min="12552" max="12552" width="0.7109375" style="430" customWidth="1"/>
    <col min="12553" max="12553" width="0" style="430" hidden="1" customWidth="1"/>
    <col min="12554" max="12799" width="9.140625" style="430"/>
    <col min="12800" max="12800" width="5" style="430" customWidth="1"/>
    <col min="12801" max="12802" width="51" style="430" customWidth="1"/>
    <col min="12803" max="12803" width="20.7109375" style="430" customWidth="1"/>
    <col min="12804" max="12805" width="15.42578125" style="430" customWidth="1"/>
    <col min="12806" max="12806" width="16.42578125" style="430" customWidth="1"/>
    <col min="12807" max="12807" width="18.7109375" style="430" customWidth="1"/>
    <col min="12808" max="12808" width="0.7109375" style="430" customWidth="1"/>
    <col min="12809" max="12809" width="0" style="430" hidden="1" customWidth="1"/>
    <col min="12810" max="13055" width="9.140625" style="430"/>
    <col min="13056" max="13056" width="5" style="430" customWidth="1"/>
    <col min="13057" max="13058" width="51" style="430" customWidth="1"/>
    <col min="13059" max="13059" width="20.7109375" style="430" customWidth="1"/>
    <col min="13060" max="13061" width="15.42578125" style="430" customWidth="1"/>
    <col min="13062" max="13062" width="16.42578125" style="430" customWidth="1"/>
    <col min="13063" max="13063" width="18.7109375" style="430" customWidth="1"/>
    <col min="13064" max="13064" width="0.7109375" style="430" customWidth="1"/>
    <col min="13065" max="13065" width="0" style="430" hidden="1" customWidth="1"/>
    <col min="13066" max="13311" width="9.140625" style="430"/>
    <col min="13312" max="13312" width="5" style="430" customWidth="1"/>
    <col min="13313" max="13314" width="51" style="430" customWidth="1"/>
    <col min="13315" max="13315" width="20.7109375" style="430" customWidth="1"/>
    <col min="13316" max="13317" width="15.42578125" style="430" customWidth="1"/>
    <col min="13318" max="13318" width="16.42578125" style="430" customWidth="1"/>
    <col min="13319" max="13319" width="18.7109375" style="430" customWidth="1"/>
    <col min="13320" max="13320" width="0.7109375" style="430" customWidth="1"/>
    <col min="13321" max="13321" width="0" style="430" hidden="1" customWidth="1"/>
    <col min="13322" max="13567" width="9.140625" style="430"/>
    <col min="13568" max="13568" width="5" style="430" customWidth="1"/>
    <col min="13569" max="13570" width="51" style="430" customWidth="1"/>
    <col min="13571" max="13571" width="20.7109375" style="430" customWidth="1"/>
    <col min="13572" max="13573" width="15.42578125" style="430" customWidth="1"/>
    <col min="13574" max="13574" width="16.42578125" style="430" customWidth="1"/>
    <col min="13575" max="13575" width="18.7109375" style="430" customWidth="1"/>
    <col min="13576" max="13576" width="0.7109375" style="430" customWidth="1"/>
    <col min="13577" max="13577" width="0" style="430" hidden="1" customWidth="1"/>
    <col min="13578" max="13823" width="9.140625" style="430"/>
    <col min="13824" max="13824" width="5" style="430" customWidth="1"/>
    <col min="13825" max="13826" width="51" style="430" customWidth="1"/>
    <col min="13827" max="13827" width="20.7109375" style="430" customWidth="1"/>
    <col min="13828" max="13829" width="15.42578125" style="430" customWidth="1"/>
    <col min="13830" max="13830" width="16.42578125" style="430" customWidth="1"/>
    <col min="13831" max="13831" width="18.7109375" style="430" customWidth="1"/>
    <col min="13832" max="13832" width="0.7109375" style="430" customWidth="1"/>
    <col min="13833" max="13833" width="0" style="430" hidden="1" customWidth="1"/>
    <col min="13834" max="14079" width="9.140625" style="430"/>
    <col min="14080" max="14080" width="5" style="430" customWidth="1"/>
    <col min="14081" max="14082" width="51" style="430" customWidth="1"/>
    <col min="14083" max="14083" width="20.7109375" style="430" customWidth="1"/>
    <col min="14084" max="14085" width="15.42578125" style="430" customWidth="1"/>
    <col min="14086" max="14086" width="16.42578125" style="430" customWidth="1"/>
    <col min="14087" max="14087" width="18.7109375" style="430" customWidth="1"/>
    <col min="14088" max="14088" width="0.7109375" style="430" customWidth="1"/>
    <col min="14089" max="14089" width="0" style="430" hidden="1" customWidth="1"/>
    <col min="14090" max="14335" width="9.140625" style="430"/>
    <col min="14336" max="14336" width="5" style="430" customWidth="1"/>
    <col min="14337" max="14338" width="51" style="430" customWidth="1"/>
    <col min="14339" max="14339" width="20.7109375" style="430" customWidth="1"/>
    <col min="14340" max="14341" width="15.42578125" style="430" customWidth="1"/>
    <col min="14342" max="14342" width="16.42578125" style="430" customWidth="1"/>
    <col min="14343" max="14343" width="18.7109375" style="430" customWidth="1"/>
    <col min="14344" max="14344" width="0.7109375" style="430" customWidth="1"/>
    <col min="14345" max="14345" width="0" style="430" hidden="1" customWidth="1"/>
    <col min="14346" max="14591" width="9.140625" style="430"/>
    <col min="14592" max="14592" width="5" style="430" customWidth="1"/>
    <col min="14593" max="14594" width="51" style="430" customWidth="1"/>
    <col min="14595" max="14595" width="20.7109375" style="430" customWidth="1"/>
    <col min="14596" max="14597" width="15.42578125" style="430" customWidth="1"/>
    <col min="14598" max="14598" width="16.42578125" style="430" customWidth="1"/>
    <col min="14599" max="14599" width="18.7109375" style="430" customWidth="1"/>
    <col min="14600" max="14600" width="0.7109375" style="430" customWidth="1"/>
    <col min="14601" max="14601" width="0" style="430" hidden="1" customWidth="1"/>
    <col min="14602" max="14847" width="9.140625" style="430"/>
    <col min="14848" max="14848" width="5" style="430" customWidth="1"/>
    <col min="14849" max="14850" width="51" style="430" customWidth="1"/>
    <col min="14851" max="14851" width="20.7109375" style="430" customWidth="1"/>
    <col min="14852" max="14853" width="15.42578125" style="430" customWidth="1"/>
    <col min="14854" max="14854" width="16.42578125" style="430" customWidth="1"/>
    <col min="14855" max="14855" width="18.7109375" style="430" customWidth="1"/>
    <col min="14856" max="14856" width="0.7109375" style="430" customWidth="1"/>
    <col min="14857" max="14857" width="0" style="430" hidden="1" customWidth="1"/>
    <col min="14858" max="15103" width="9.140625" style="430"/>
    <col min="15104" max="15104" width="5" style="430" customWidth="1"/>
    <col min="15105" max="15106" width="51" style="430" customWidth="1"/>
    <col min="15107" max="15107" width="20.7109375" style="430" customWidth="1"/>
    <col min="15108" max="15109" width="15.42578125" style="430" customWidth="1"/>
    <col min="15110" max="15110" width="16.42578125" style="430" customWidth="1"/>
    <col min="15111" max="15111" width="18.7109375" style="430" customWidth="1"/>
    <col min="15112" max="15112" width="0.7109375" style="430" customWidth="1"/>
    <col min="15113" max="15113" width="0" style="430" hidden="1" customWidth="1"/>
    <col min="15114" max="15359" width="9.140625" style="430"/>
    <col min="15360" max="15360" width="5" style="430" customWidth="1"/>
    <col min="15361" max="15362" width="51" style="430" customWidth="1"/>
    <col min="15363" max="15363" width="20.7109375" style="430" customWidth="1"/>
    <col min="15364" max="15365" width="15.42578125" style="430" customWidth="1"/>
    <col min="15366" max="15366" width="16.42578125" style="430" customWidth="1"/>
    <col min="15367" max="15367" width="18.7109375" style="430" customWidth="1"/>
    <col min="15368" max="15368" width="0.7109375" style="430" customWidth="1"/>
    <col min="15369" max="15369" width="0" style="430" hidden="1" customWidth="1"/>
    <col min="15370" max="15615" width="9.140625" style="430"/>
    <col min="15616" max="15616" width="5" style="430" customWidth="1"/>
    <col min="15617" max="15618" width="51" style="430" customWidth="1"/>
    <col min="15619" max="15619" width="20.7109375" style="430" customWidth="1"/>
    <col min="15620" max="15621" width="15.42578125" style="430" customWidth="1"/>
    <col min="15622" max="15622" width="16.42578125" style="430" customWidth="1"/>
    <col min="15623" max="15623" width="18.7109375" style="430" customWidth="1"/>
    <col min="15624" max="15624" width="0.7109375" style="430" customWidth="1"/>
    <col min="15625" max="15625" width="0" style="430" hidden="1" customWidth="1"/>
    <col min="15626" max="15871" width="9.140625" style="430"/>
    <col min="15872" max="15872" width="5" style="430" customWidth="1"/>
    <col min="15873" max="15874" width="51" style="430" customWidth="1"/>
    <col min="15875" max="15875" width="20.7109375" style="430" customWidth="1"/>
    <col min="15876" max="15877" width="15.42578125" style="430" customWidth="1"/>
    <col min="15878" max="15878" width="16.42578125" style="430" customWidth="1"/>
    <col min="15879" max="15879" width="18.7109375" style="430" customWidth="1"/>
    <col min="15880" max="15880" width="0.7109375" style="430" customWidth="1"/>
    <col min="15881" max="15881" width="0" style="430" hidden="1" customWidth="1"/>
    <col min="15882" max="16127" width="9.140625" style="430"/>
    <col min="16128" max="16128" width="5" style="430" customWidth="1"/>
    <col min="16129" max="16130" width="51" style="430" customWidth="1"/>
    <col min="16131" max="16131" width="20.7109375" style="430" customWidth="1"/>
    <col min="16132" max="16133" width="15.42578125" style="430" customWidth="1"/>
    <col min="16134" max="16134" width="16.42578125" style="430" customWidth="1"/>
    <col min="16135" max="16135" width="18.7109375" style="430" customWidth="1"/>
    <col min="16136" max="16136" width="0.7109375" style="430" customWidth="1"/>
    <col min="16137" max="16137" width="0" style="430" hidden="1" customWidth="1"/>
    <col min="16138" max="16384" width="9.140625" style="430"/>
  </cols>
  <sheetData>
    <row r="1" spans="1:66" s="428" customFormat="1">
      <c r="A1" s="724" t="str">
        <f>'[5]Schedule-4(a)'!A1:L1</f>
        <v>NEPAL ELECTRICITY AUTHORITY</v>
      </c>
      <c r="B1" s="724"/>
      <c r="C1" s="724"/>
      <c r="D1" s="724"/>
      <c r="E1" s="724"/>
      <c r="F1" s="724"/>
      <c r="G1" s="724"/>
      <c r="H1" s="724"/>
      <c r="I1" s="427"/>
      <c r="J1" s="427"/>
      <c r="K1" s="427"/>
      <c r="L1" s="427"/>
      <c r="M1" s="427"/>
      <c r="N1" s="427"/>
      <c r="O1" s="427"/>
      <c r="P1" s="427"/>
      <c r="Q1" s="427"/>
      <c r="R1" s="427"/>
      <c r="S1" s="427"/>
      <c r="T1" s="427"/>
      <c r="U1" s="427"/>
      <c r="V1" s="427"/>
      <c r="W1" s="427"/>
      <c r="X1" s="427"/>
      <c r="Y1" s="427"/>
      <c r="Z1" s="427"/>
      <c r="AA1" s="427"/>
      <c r="AB1" s="427"/>
      <c r="AC1" s="427"/>
      <c r="AD1" s="427"/>
      <c r="AE1" s="427"/>
      <c r="AF1" s="427"/>
      <c r="AG1" s="427"/>
      <c r="AH1" s="427"/>
      <c r="AI1" s="427"/>
      <c r="AJ1" s="427"/>
      <c r="AK1" s="427"/>
      <c r="AL1" s="427"/>
      <c r="AM1" s="427"/>
      <c r="AN1" s="427"/>
      <c r="AO1" s="427"/>
      <c r="AP1" s="427"/>
      <c r="AQ1" s="427"/>
      <c r="AR1" s="427"/>
      <c r="AS1" s="427"/>
      <c r="AT1" s="427"/>
      <c r="AU1" s="427"/>
      <c r="AV1" s="427"/>
      <c r="AW1" s="427"/>
      <c r="AX1" s="427"/>
      <c r="AY1" s="427"/>
      <c r="AZ1" s="427"/>
      <c r="BA1" s="427"/>
      <c r="BB1" s="427"/>
      <c r="BC1" s="427"/>
      <c r="BD1" s="427"/>
      <c r="BE1" s="427"/>
      <c r="BF1" s="427"/>
      <c r="BG1" s="427"/>
      <c r="BH1" s="427"/>
      <c r="BI1" s="427"/>
      <c r="BJ1" s="427"/>
      <c r="BK1" s="427"/>
      <c r="BL1" s="427"/>
      <c r="BM1" s="427"/>
      <c r="BN1" s="427"/>
    </row>
    <row r="2" spans="1:66" s="428" customFormat="1" ht="16.5" customHeight="1">
      <c r="A2" s="725" t="str">
        <f>'[5]Schedule-4(a)'!A2:L2</f>
        <v>PROJECT MANAGEMENT DIRECTORATE</v>
      </c>
      <c r="B2" s="725"/>
      <c r="C2" s="725"/>
      <c r="D2" s="725"/>
      <c r="E2" s="725"/>
      <c r="F2" s="725"/>
      <c r="G2" s="725"/>
      <c r="H2" s="725"/>
      <c r="I2" s="427"/>
      <c r="J2" s="427"/>
      <c r="K2" s="427"/>
      <c r="L2" s="427"/>
      <c r="M2" s="427"/>
      <c r="N2" s="427"/>
      <c r="O2" s="427"/>
      <c r="P2" s="427"/>
      <c r="Q2" s="427"/>
      <c r="R2" s="427"/>
      <c r="S2" s="427"/>
      <c r="T2" s="427"/>
      <c r="U2" s="427"/>
      <c r="V2" s="427"/>
      <c r="W2" s="427"/>
      <c r="X2" s="427"/>
      <c r="Y2" s="427"/>
      <c r="Z2" s="427"/>
      <c r="AA2" s="427"/>
      <c r="AB2" s="427"/>
      <c r="AC2" s="427"/>
      <c r="AD2" s="427"/>
      <c r="AE2" s="427"/>
      <c r="AF2" s="427"/>
      <c r="AG2" s="427"/>
      <c r="AH2" s="427"/>
      <c r="AI2" s="427"/>
      <c r="AJ2" s="427"/>
      <c r="AK2" s="427"/>
      <c r="AL2" s="427"/>
      <c r="AM2" s="427"/>
      <c r="AN2" s="427"/>
      <c r="AO2" s="427"/>
      <c r="AP2" s="427"/>
      <c r="AQ2" s="427"/>
      <c r="AR2" s="427"/>
      <c r="AS2" s="427"/>
      <c r="AT2" s="427"/>
      <c r="AU2" s="427"/>
      <c r="AV2" s="427"/>
      <c r="AW2" s="427"/>
      <c r="AX2" s="427"/>
      <c r="AY2" s="427"/>
      <c r="AZ2" s="427"/>
      <c r="BA2" s="427"/>
      <c r="BB2" s="427"/>
      <c r="BC2" s="427"/>
      <c r="BD2" s="427"/>
      <c r="BE2" s="427"/>
      <c r="BF2" s="427"/>
      <c r="BG2" s="427"/>
      <c r="BH2" s="427"/>
      <c r="BI2" s="427"/>
      <c r="BJ2" s="427"/>
      <c r="BK2" s="427"/>
      <c r="BL2" s="427"/>
      <c r="BM2" s="427"/>
      <c r="BN2" s="427"/>
    </row>
    <row r="3" spans="1:66" s="428" customFormat="1" ht="16.5" customHeight="1">
      <c r="A3" s="726" t="str">
        <f>'NBSS Sch 1'!A3:I3</f>
        <v>New Butwal and Kushma Substation Expansion Project</v>
      </c>
      <c r="B3" s="726"/>
      <c r="C3" s="726"/>
      <c r="D3" s="726"/>
      <c r="E3" s="726"/>
      <c r="F3" s="726"/>
      <c r="G3" s="726"/>
      <c r="H3" s="726"/>
      <c r="I3" s="427"/>
      <c r="J3" s="427"/>
      <c r="K3" s="427"/>
      <c r="L3" s="427"/>
      <c r="M3" s="427"/>
      <c r="N3" s="427"/>
      <c r="O3" s="427"/>
      <c r="P3" s="427"/>
      <c r="Q3" s="427"/>
      <c r="R3" s="427"/>
      <c r="S3" s="427"/>
      <c r="T3" s="427"/>
      <c r="U3" s="427"/>
      <c r="V3" s="427"/>
      <c r="W3" s="427"/>
      <c r="X3" s="427"/>
      <c r="Y3" s="427"/>
      <c r="Z3" s="427"/>
      <c r="AA3" s="427"/>
      <c r="AB3" s="427"/>
      <c r="AC3" s="427"/>
      <c r="AD3" s="427"/>
      <c r="AE3" s="427"/>
      <c r="AF3" s="427"/>
      <c r="AG3" s="427"/>
      <c r="AH3" s="427"/>
      <c r="AI3" s="427"/>
      <c r="AJ3" s="427"/>
      <c r="AK3" s="427"/>
      <c r="AL3" s="427"/>
      <c r="AM3" s="427"/>
      <c r="AN3" s="427"/>
      <c r="AO3" s="427"/>
      <c r="AP3" s="427"/>
      <c r="AQ3" s="427"/>
      <c r="AR3" s="427"/>
      <c r="AS3" s="427"/>
      <c r="AT3" s="427"/>
      <c r="AU3" s="427"/>
      <c r="AV3" s="427"/>
      <c r="AW3" s="427"/>
      <c r="AX3" s="427"/>
      <c r="AY3" s="427"/>
      <c r="AZ3" s="427"/>
      <c r="BA3" s="427"/>
      <c r="BB3" s="427"/>
      <c r="BC3" s="427"/>
      <c r="BD3" s="427"/>
      <c r="BE3" s="427"/>
      <c r="BF3" s="427"/>
      <c r="BG3" s="427"/>
      <c r="BH3" s="427"/>
      <c r="BI3" s="427"/>
      <c r="BJ3" s="427"/>
      <c r="BK3" s="427"/>
      <c r="BL3" s="427"/>
      <c r="BM3" s="427"/>
      <c r="BN3" s="427"/>
    </row>
    <row r="4" spans="1:66">
      <c r="A4" s="429"/>
      <c r="B4" s="429"/>
      <c r="C4" s="429"/>
      <c r="D4" s="429"/>
      <c r="E4" s="429"/>
      <c r="F4" s="429"/>
      <c r="G4" s="429"/>
      <c r="H4" s="429"/>
    </row>
    <row r="5" spans="1:66" ht="37.5" customHeight="1">
      <c r="A5" s="738" t="str">
        <f>'NBSS Sch 1'!A4:H4</f>
        <v>OCB No.: PMD/ETDSP/NBKSEP-081/82-01:Design, Supply, Installation and Commissioning of transformer &amp; bays (220 Kv, 132kV, 33kV &amp; 11kV) for the Expansion of New Butwal &amp; Kushma Substation</v>
      </c>
      <c r="B5" s="738"/>
      <c r="C5" s="738"/>
      <c r="D5" s="738"/>
      <c r="E5" s="738"/>
      <c r="F5" s="738"/>
      <c r="G5" s="738"/>
      <c r="H5" s="738"/>
      <c r="I5" s="431"/>
    </row>
    <row r="6" spans="1:66">
      <c r="A6" s="432"/>
      <c r="B6" s="433"/>
      <c r="C6" s="433"/>
      <c r="D6" s="433"/>
      <c r="E6" s="433"/>
      <c r="F6" s="433"/>
      <c r="G6" s="433"/>
      <c r="H6" s="434"/>
      <c r="I6" s="431"/>
    </row>
    <row r="7" spans="1:66">
      <c r="A7" s="435" t="s">
        <v>478</v>
      </c>
      <c r="B7" s="433"/>
      <c r="C7" s="433"/>
      <c r="D7" s="433"/>
      <c r="E7" s="433"/>
      <c r="F7" s="433"/>
      <c r="G7" s="433"/>
      <c r="H7" s="434"/>
      <c r="I7" s="431"/>
    </row>
    <row r="8" spans="1:66" ht="13.5" thickBot="1">
      <c r="A8" s="435" t="s">
        <v>156</v>
      </c>
      <c r="B8" s="436"/>
      <c r="C8" s="436"/>
      <c r="D8" s="436"/>
      <c r="E8" s="437"/>
      <c r="F8" s="437"/>
    </row>
    <row r="9" spans="1:66" ht="31.5" customHeight="1">
      <c r="A9" s="736" t="s">
        <v>157</v>
      </c>
      <c r="B9" s="727" t="s">
        <v>0</v>
      </c>
      <c r="C9" s="727" t="s">
        <v>442</v>
      </c>
      <c r="D9" s="729" t="s">
        <v>158</v>
      </c>
      <c r="E9" s="731" t="s">
        <v>159</v>
      </c>
      <c r="F9" s="731" t="s">
        <v>160</v>
      </c>
      <c r="G9" s="734" t="s">
        <v>161</v>
      </c>
      <c r="H9" s="735"/>
    </row>
    <row r="10" spans="1:66" ht="33" customHeight="1" thickBot="1">
      <c r="A10" s="737"/>
      <c r="B10" s="728"/>
      <c r="C10" s="728"/>
      <c r="D10" s="730"/>
      <c r="E10" s="732"/>
      <c r="F10" s="733"/>
      <c r="G10" s="438" t="s">
        <v>443</v>
      </c>
      <c r="H10" s="439" t="s">
        <v>163</v>
      </c>
      <c r="I10" s="440"/>
    </row>
    <row r="11" spans="1:66">
      <c r="A11" s="441">
        <v>1</v>
      </c>
      <c r="B11" s="442">
        <v>2</v>
      </c>
      <c r="C11" s="442"/>
      <c r="D11" s="442">
        <v>3</v>
      </c>
      <c r="E11" s="442">
        <v>4</v>
      </c>
      <c r="F11" s="443">
        <v>5</v>
      </c>
      <c r="G11" s="444">
        <v>6</v>
      </c>
      <c r="H11" s="445" t="s">
        <v>164</v>
      </c>
      <c r="I11" s="446"/>
    </row>
    <row r="12" spans="1:66">
      <c r="A12" s="721" t="s">
        <v>93</v>
      </c>
      <c r="B12" s="718" t="s">
        <v>140</v>
      </c>
      <c r="C12" s="447"/>
      <c r="D12" s="447"/>
      <c r="E12" s="448">
        <v>10</v>
      </c>
      <c r="F12" s="448">
        <v>5</v>
      </c>
      <c r="G12" s="449"/>
      <c r="H12" s="450"/>
      <c r="I12" s="446"/>
    </row>
    <row r="13" spans="1:66">
      <c r="A13" s="722"/>
      <c r="B13" s="719"/>
      <c r="C13" s="447"/>
      <c r="D13" s="447"/>
      <c r="E13" s="448"/>
      <c r="F13" s="448"/>
      <c r="G13" s="449"/>
      <c r="H13" s="450"/>
      <c r="I13" s="446"/>
    </row>
    <row r="14" spans="1:66">
      <c r="A14" s="722"/>
      <c r="B14" s="719"/>
      <c r="C14" s="447"/>
      <c r="D14" s="447"/>
      <c r="E14" s="448"/>
      <c r="F14" s="448"/>
      <c r="G14" s="449"/>
      <c r="H14" s="450"/>
      <c r="I14" s="446"/>
    </row>
    <row r="15" spans="1:66">
      <c r="A15" s="722"/>
      <c r="B15" s="719"/>
      <c r="C15" s="451"/>
      <c r="D15" s="451"/>
      <c r="E15" s="448"/>
      <c r="F15" s="448"/>
      <c r="G15" s="449"/>
      <c r="H15" s="450"/>
      <c r="I15" s="446"/>
    </row>
    <row r="16" spans="1:66">
      <c r="A16" s="723"/>
      <c r="B16" s="720"/>
      <c r="C16" s="451"/>
      <c r="D16" s="451"/>
      <c r="E16" s="448"/>
      <c r="F16" s="448"/>
      <c r="G16" s="449"/>
      <c r="H16" s="450"/>
    </row>
    <row r="17" spans="1:9">
      <c r="A17" s="452"/>
      <c r="B17" s="716" t="s">
        <v>165</v>
      </c>
      <c r="C17" s="717"/>
      <c r="D17" s="453"/>
      <c r="E17" s="454"/>
      <c r="F17" s="454"/>
      <c r="G17" s="455"/>
      <c r="H17" s="456"/>
      <c r="I17" s="446"/>
    </row>
    <row r="18" spans="1:9" ht="42" customHeight="1" thickBot="1">
      <c r="A18" s="476"/>
      <c r="B18" s="711" t="s">
        <v>406</v>
      </c>
      <c r="C18" s="712"/>
      <c r="D18" s="477"/>
      <c r="E18" s="478"/>
      <c r="F18" s="478"/>
      <c r="G18" s="479"/>
      <c r="H18" s="480"/>
      <c r="I18" s="446"/>
    </row>
    <row r="19" spans="1:9" ht="72.599999999999994" customHeight="1">
      <c r="A19" s="713" t="s">
        <v>444</v>
      </c>
      <c r="B19" s="714"/>
      <c r="C19" s="714"/>
      <c r="D19" s="714"/>
      <c r="E19" s="714"/>
      <c r="F19" s="714"/>
      <c r="G19" s="714"/>
      <c r="H19" s="714"/>
    </row>
    <row r="20" spans="1:9">
      <c r="A20" s="437"/>
      <c r="B20" s="437"/>
      <c r="C20" s="437"/>
      <c r="D20" s="437"/>
      <c r="E20" s="457"/>
      <c r="F20" s="457"/>
      <c r="G20" s="446"/>
      <c r="H20" s="446"/>
      <c r="I20" s="446"/>
    </row>
    <row r="21" spans="1:9">
      <c r="A21" s="458"/>
      <c r="B21" s="458"/>
      <c r="C21" s="458"/>
      <c r="D21" s="458"/>
      <c r="E21" s="457"/>
      <c r="F21" s="457"/>
      <c r="G21" s="457"/>
      <c r="H21" s="459"/>
    </row>
    <row r="22" spans="1:9">
      <c r="A22" s="458"/>
      <c r="B22" s="458"/>
      <c r="C22" s="458"/>
      <c r="D22" s="458"/>
      <c r="E22" s="459"/>
      <c r="F22" s="459"/>
      <c r="G22" s="459"/>
      <c r="H22" s="459"/>
    </row>
    <row r="23" spans="1:9">
      <c r="A23" s="460" t="s">
        <v>3</v>
      </c>
      <c r="B23" s="34" t="s">
        <v>113</v>
      </c>
      <c r="C23" s="461"/>
      <c r="D23" s="461"/>
      <c r="E23" s="462"/>
      <c r="F23" s="463" t="s">
        <v>3</v>
      </c>
      <c r="G23" s="463"/>
      <c r="H23" s="464" t="s">
        <v>143</v>
      </c>
    </row>
    <row r="24" spans="1:9">
      <c r="A24" s="460" t="s">
        <v>3</v>
      </c>
      <c r="B24" s="34" t="s">
        <v>115</v>
      </c>
      <c r="C24" s="465"/>
      <c r="D24" s="466"/>
      <c r="E24" s="467" t="s">
        <v>3</v>
      </c>
      <c r="F24" s="715"/>
      <c r="G24" s="715"/>
      <c r="H24" s="715"/>
    </row>
    <row r="25" spans="1:9">
      <c r="A25" s="460" t="s">
        <v>3</v>
      </c>
      <c r="B25" s="468" t="s">
        <v>116</v>
      </c>
      <c r="C25" s="469"/>
      <c r="D25" s="469"/>
      <c r="E25" s="467" t="s">
        <v>3</v>
      </c>
      <c r="F25" s="709"/>
      <c r="G25" s="709"/>
      <c r="H25" s="709"/>
    </row>
    <row r="26" spans="1:9">
      <c r="A26" s="460"/>
      <c r="B26" s="468" t="s">
        <v>117</v>
      </c>
      <c r="C26" s="470"/>
      <c r="D26" s="470"/>
      <c r="E26" s="467" t="s">
        <v>3</v>
      </c>
      <c r="F26" s="709"/>
      <c r="G26" s="709"/>
      <c r="H26" s="709"/>
    </row>
    <row r="27" spans="1:9">
      <c r="A27" s="460"/>
      <c r="B27" s="471" t="s">
        <v>118</v>
      </c>
      <c r="C27" s="470"/>
      <c r="D27" s="470"/>
      <c r="E27" s="472" t="s">
        <v>3</v>
      </c>
      <c r="F27" s="710"/>
      <c r="G27" s="710"/>
      <c r="H27" s="710"/>
    </row>
    <row r="28" spans="1:9">
      <c r="A28" s="473"/>
      <c r="B28" s="436"/>
      <c r="C28" s="436"/>
      <c r="D28" s="436"/>
      <c r="E28" s="436"/>
      <c r="F28" s="436"/>
      <c r="G28" s="474"/>
      <c r="H28" s="474"/>
    </row>
    <row r="29" spans="1:9">
      <c r="E29" s="436"/>
      <c r="F29" s="436"/>
    </row>
    <row r="30" spans="1:9">
      <c r="E30" s="436"/>
      <c r="F30" s="436"/>
    </row>
    <row r="31" spans="1:9" ht="13.5" thickBot="1">
      <c r="B31" s="475" t="s">
        <v>166</v>
      </c>
      <c r="E31" s="436"/>
      <c r="F31" s="436"/>
    </row>
  </sheetData>
  <mergeCells count="20">
    <mergeCell ref="B17:C17"/>
    <mergeCell ref="B12:B16"/>
    <mergeCell ref="A12:A16"/>
    <mergeCell ref="A1:H1"/>
    <mergeCell ref="A2:H2"/>
    <mergeCell ref="A3:H3"/>
    <mergeCell ref="B9:B10"/>
    <mergeCell ref="D9:D10"/>
    <mergeCell ref="E9:E10"/>
    <mergeCell ref="F9:F10"/>
    <mergeCell ref="G9:H9"/>
    <mergeCell ref="A9:A10"/>
    <mergeCell ref="C9:C10"/>
    <mergeCell ref="A5:H5"/>
    <mergeCell ref="F26:H26"/>
    <mergeCell ref="F27:H27"/>
    <mergeCell ref="B18:C18"/>
    <mergeCell ref="A19:H19"/>
    <mergeCell ref="F24:H24"/>
    <mergeCell ref="F25:H25"/>
  </mergeCells>
  <printOptions horizontalCentered="1"/>
  <pageMargins left="0.2" right="0.2" top="0.5" bottom="0.6" header="0.1" footer="0.1"/>
  <pageSetup paperSize="9" scale="70" orientation="landscape" r:id="rId1"/>
  <headerFooter>
    <oddHeader>&amp;LExpansion of New Butwal and Kushma Substation&amp;RSchedule 4(b): Page&amp;P of &amp;N</oddHeader>
    <oddFooter>&amp;L&amp;G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A6EE9"/>
  </sheetPr>
  <dimension ref="A1:BO27"/>
  <sheetViews>
    <sheetView view="pageLayout" topLeftCell="A4" zoomScaleNormal="100" zoomScaleSheetLayoutView="100" workbookViewId="0">
      <selection activeCell="E23" sqref="E23"/>
    </sheetView>
  </sheetViews>
  <sheetFormatPr defaultColWidth="9.140625" defaultRowHeight="13.5"/>
  <cols>
    <col min="1" max="1" width="5" style="482" customWidth="1"/>
    <col min="2" max="2" width="37.42578125" style="482" customWidth="1"/>
    <col min="3" max="3" width="45.140625" style="482" customWidth="1"/>
    <col min="4" max="4" width="12.7109375" style="482" customWidth="1"/>
    <col min="5" max="5" width="11" style="482" customWidth="1"/>
    <col min="6" max="6" width="10.7109375" style="482" customWidth="1"/>
    <col min="7" max="7" width="17.140625" style="482" customWidth="1"/>
    <col min="8" max="256" width="9.140625" style="482"/>
    <col min="257" max="257" width="5" style="482" customWidth="1"/>
    <col min="258" max="258" width="37.42578125" style="482" customWidth="1"/>
    <col min="259" max="259" width="48.7109375" style="482" customWidth="1"/>
    <col min="260" max="260" width="11.140625" style="482" customWidth="1"/>
    <col min="261" max="261" width="11" style="482" customWidth="1"/>
    <col min="262" max="262" width="10.7109375" style="482" customWidth="1"/>
    <col min="263" max="263" width="17.140625" style="482" customWidth="1"/>
    <col min="264" max="512" width="9.140625" style="482"/>
    <col min="513" max="513" width="5" style="482" customWidth="1"/>
    <col min="514" max="514" width="37.42578125" style="482" customWidth="1"/>
    <col min="515" max="515" width="48.7109375" style="482" customWidth="1"/>
    <col min="516" max="516" width="11.140625" style="482" customWidth="1"/>
    <col min="517" max="517" width="11" style="482" customWidth="1"/>
    <col min="518" max="518" width="10.7109375" style="482" customWidth="1"/>
    <col min="519" max="519" width="17.140625" style="482" customWidth="1"/>
    <col min="520" max="768" width="9.140625" style="482"/>
    <col min="769" max="769" width="5" style="482" customWidth="1"/>
    <col min="770" max="770" width="37.42578125" style="482" customWidth="1"/>
    <col min="771" max="771" width="48.7109375" style="482" customWidth="1"/>
    <col min="772" max="772" width="11.140625" style="482" customWidth="1"/>
    <col min="773" max="773" width="11" style="482" customWidth="1"/>
    <col min="774" max="774" width="10.7109375" style="482" customWidth="1"/>
    <col min="775" max="775" width="17.140625" style="482" customWidth="1"/>
    <col min="776" max="1024" width="9.140625" style="482"/>
    <col min="1025" max="1025" width="5" style="482" customWidth="1"/>
    <col min="1026" max="1026" width="37.42578125" style="482" customWidth="1"/>
    <col min="1027" max="1027" width="48.7109375" style="482" customWidth="1"/>
    <col min="1028" max="1028" width="11.140625" style="482" customWidth="1"/>
    <col min="1029" max="1029" width="11" style="482" customWidth="1"/>
    <col min="1030" max="1030" width="10.7109375" style="482" customWidth="1"/>
    <col min="1031" max="1031" width="17.140625" style="482" customWidth="1"/>
    <col min="1032" max="1280" width="9.140625" style="482"/>
    <col min="1281" max="1281" width="5" style="482" customWidth="1"/>
    <col min="1282" max="1282" width="37.42578125" style="482" customWidth="1"/>
    <col min="1283" max="1283" width="48.7109375" style="482" customWidth="1"/>
    <col min="1284" max="1284" width="11.140625" style="482" customWidth="1"/>
    <col min="1285" max="1285" width="11" style="482" customWidth="1"/>
    <col min="1286" max="1286" width="10.7109375" style="482" customWidth="1"/>
    <col min="1287" max="1287" width="17.140625" style="482" customWidth="1"/>
    <col min="1288" max="1536" width="9.140625" style="482"/>
    <col min="1537" max="1537" width="5" style="482" customWidth="1"/>
    <col min="1538" max="1538" width="37.42578125" style="482" customWidth="1"/>
    <col min="1539" max="1539" width="48.7109375" style="482" customWidth="1"/>
    <col min="1540" max="1540" width="11.140625" style="482" customWidth="1"/>
    <col min="1541" max="1541" width="11" style="482" customWidth="1"/>
    <col min="1542" max="1542" width="10.7109375" style="482" customWidth="1"/>
    <col min="1543" max="1543" width="17.140625" style="482" customWidth="1"/>
    <col min="1544" max="1792" width="9.140625" style="482"/>
    <col min="1793" max="1793" width="5" style="482" customWidth="1"/>
    <col min="1794" max="1794" width="37.42578125" style="482" customWidth="1"/>
    <col min="1795" max="1795" width="48.7109375" style="482" customWidth="1"/>
    <col min="1796" max="1796" width="11.140625" style="482" customWidth="1"/>
    <col min="1797" max="1797" width="11" style="482" customWidth="1"/>
    <col min="1798" max="1798" width="10.7109375" style="482" customWidth="1"/>
    <col min="1799" max="1799" width="17.140625" style="482" customWidth="1"/>
    <col min="1800" max="2048" width="9.140625" style="482"/>
    <col min="2049" max="2049" width="5" style="482" customWidth="1"/>
    <col min="2050" max="2050" width="37.42578125" style="482" customWidth="1"/>
    <col min="2051" max="2051" width="48.7109375" style="482" customWidth="1"/>
    <col min="2052" max="2052" width="11.140625" style="482" customWidth="1"/>
    <col min="2053" max="2053" width="11" style="482" customWidth="1"/>
    <col min="2054" max="2054" width="10.7109375" style="482" customWidth="1"/>
    <col min="2055" max="2055" width="17.140625" style="482" customWidth="1"/>
    <col min="2056" max="2304" width="9.140625" style="482"/>
    <col min="2305" max="2305" width="5" style="482" customWidth="1"/>
    <col min="2306" max="2306" width="37.42578125" style="482" customWidth="1"/>
    <col min="2307" max="2307" width="48.7109375" style="482" customWidth="1"/>
    <col min="2308" max="2308" width="11.140625" style="482" customWidth="1"/>
    <col min="2309" max="2309" width="11" style="482" customWidth="1"/>
    <col min="2310" max="2310" width="10.7109375" style="482" customWidth="1"/>
    <col min="2311" max="2311" width="17.140625" style="482" customWidth="1"/>
    <col min="2312" max="2560" width="9.140625" style="482"/>
    <col min="2561" max="2561" width="5" style="482" customWidth="1"/>
    <col min="2562" max="2562" width="37.42578125" style="482" customWidth="1"/>
    <col min="2563" max="2563" width="48.7109375" style="482" customWidth="1"/>
    <col min="2564" max="2564" width="11.140625" style="482" customWidth="1"/>
    <col min="2565" max="2565" width="11" style="482" customWidth="1"/>
    <col min="2566" max="2566" width="10.7109375" style="482" customWidth="1"/>
    <col min="2567" max="2567" width="17.140625" style="482" customWidth="1"/>
    <col min="2568" max="2816" width="9.140625" style="482"/>
    <col min="2817" max="2817" width="5" style="482" customWidth="1"/>
    <col min="2818" max="2818" width="37.42578125" style="482" customWidth="1"/>
    <col min="2819" max="2819" width="48.7109375" style="482" customWidth="1"/>
    <col min="2820" max="2820" width="11.140625" style="482" customWidth="1"/>
    <col min="2821" max="2821" width="11" style="482" customWidth="1"/>
    <col min="2822" max="2822" width="10.7109375" style="482" customWidth="1"/>
    <col min="2823" max="2823" width="17.140625" style="482" customWidth="1"/>
    <col min="2824" max="3072" width="9.140625" style="482"/>
    <col min="3073" max="3073" width="5" style="482" customWidth="1"/>
    <col min="3074" max="3074" width="37.42578125" style="482" customWidth="1"/>
    <col min="3075" max="3075" width="48.7109375" style="482" customWidth="1"/>
    <col min="3076" max="3076" width="11.140625" style="482" customWidth="1"/>
    <col min="3077" max="3077" width="11" style="482" customWidth="1"/>
    <col min="3078" max="3078" width="10.7109375" style="482" customWidth="1"/>
    <col min="3079" max="3079" width="17.140625" style="482" customWidth="1"/>
    <col min="3080" max="3328" width="9.140625" style="482"/>
    <col min="3329" max="3329" width="5" style="482" customWidth="1"/>
    <col min="3330" max="3330" width="37.42578125" style="482" customWidth="1"/>
    <col min="3331" max="3331" width="48.7109375" style="482" customWidth="1"/>
    <col min="3332" max="3332" width="11.140625" style="482" customWidth="1"/>
    <col min="3333" max="3333" width="11" style="482" customWidth="1"/>
    <col min="3334" max="3334" width="10.7109375" style="482" customWidth="1"/>
    <col min="3335" max="3335" width="17.140625" style="482" customWidth="1"/>
    <col min="3336" max="3584" width="9.140625" style="482"/>
    <col min="3585" max="3585" width="5" style="482" customWidth="1"/>
    <col min="3586" max="3586" width="37.42578125" style="482" customWidth="1"/>
    <col min="3587" max="3587" width="48.7109375" style="482" customWidth="1"/>
    <col min="3588" max="3588" width="11.140625" style="482" customWidth="1"/>
    <col min="3589" max="3589" width="11" style="482" customWidth="1"/>
    <col min="3590" max="3590" width="10.7109375" style="482" customWidth="1"/>
    <col min="3591" max="3591" width="17.140625" style="482" customWidth="1"/>
    <col min="3592" max="3840" width="9.140625" style="482"/>
    <col min="3841" max="3841" width="5" style="482" customWidth="1"/>
    <col min="3842" max="3842" width="37.42578125" style="482" customWidth="1"/>
    <col min="3843" max="3843" width="48.7109375" style="482" customWidth="1"/>
    <col min="3844" max="3844" width="11.140625" style="482" customWidth="1"/>
    <col min="3845" max="3845" width="11" style="482" customWidth="1"/>
    <col min="3846" max="3846" width="10.7109375" style="482" customWidth="1"/>
    <col min="3847" max="3847" width="17.140625" style="482" customWidth="1"/>
    <col min="3848" max="4096" width="9.140625" style="482"/>
    <col min="4097" max="4097" width="5" style="482" customWidth="1"/>
    <col min="4098" max="4098" width="37.42578125" style="482" customWidth="1"/>
    <col min="4099" max="4099" width="48.7109375" style="482" customWidth="1"/>
    <col min="4100" max="4100" width="11.140625" style="482" customWidth="1"/>
    <col min="4101" max="4101" width="11" style="482" customWidth="1"/>
    <col min="4102" max="4102" width="10.7109375" style="482" customWidth="1"/>
    <col min="4103" max="4103" width="17.140625" style="482" customWidth="1"/>
    <col min="4104" max="4352" width="9.140625" style="482"/>
    <col min="4353" max="4353" width="5" style="482" customWidth="1"/>
    <col min="4354" max="4354" width="37.42578125" style="482" customWidth="1"/>
    <col min="4355" max="4355" width="48.7109375" style="482" customWidth="1"/>
    <col min="4356" max="4356" width="11.140625" style="482" customWidth="1"/>
    <col min="4357" max="4357" width="11" style="482" customWidth="1"/>
    <col min="4358" max="4358" width="10.7109375" style="482" customWidth="1"/>
    <col min="4359" max="4359" width="17.140625" style="482" customWidth="1"/>
    <col min="4360" max="4608" width="9.140625" style="482"/>
    <col min="4609" max="4609" width="5" style="482" customWidth="1"/>
    <col min="4610" max="4610" width="37.42578125" style="482" customWidth="1"/>
    <col min="4611" max="4611" width="48.7109375" style="482" customWidth="1"/>
    <col min="4612" max="4612" width="11.140625" style="482" customWidth="1"/>
    <col min="4613" max="4613" width="11" style="482" customWidth="1"/>
    <col min="4614" max="4614" width="10.7109375" style="482" customWidth="1"/>
    <col min="4615" max="4615" width="17.140625" style="482" customWidth="1"/>
    <col min="4616" max="4864" width="9.140625" style="482"/>
    <col min="4865" max="4865" width="5" style="482" customWidth="1"/>
    <col min="4866" max="4866" width="37.42578125" style="482" customWidth="1"/>
    <col min="4867" max="4867" width="48.7109375" style="482" customWidth="1"/>
    <col min="4868" max="4868" width="11.140625" style="482" customWidth="1"/>
    <col min="4869" max="4869" width="11" style="482" customWidth="1"/>
    <col min="4870" max="4870" width="10.7109375" style="482" customWidth="1"/>
    <col min="4871" max="4871" width="17.140625" style="482" customWidth="1"/>
    <col min="4872" max="5120" width="9.140625" style="482"/>
    <col min="5121" max="5121" width="5" style="482" customWidth="1"/>
    <col min="5122" max="5122" width="37.42578125" style="482" customWidth="1"/>
    <col min="5123" max="5123" width="48.7109375" style="482" customWidth="1"/>
    <col min="5124" max="5124" width="11.140625" style="482" customWidth="1"/>
    <col min="5125" max="5125" width="11" style="482" customWidth="1"/>
    <col min="5126" max="5126" width="10.7109375" style="482" customWidth="1"/>
    <col min="5127" max="5127" width="17.140625" style="482" customWidth="1"/>
    <col min="5128" max="5376" width="9.140625" style="482"/>
    <col min="5377" max="5377" width="5" style="482" customWidth="1"/>
    <col min="5378" max="5378" width="37.42578125" style="482" customWidth="1"/>
    <col min="5379" max="5379" width="48.7109375" style="482" customWidth="1"/>
    <col min="5380" max="5380" width="11.140625" style="482" customWidth="1"/>
    <col min="5381" max="5381" width="11" style="482" customWidth="1"/>
    <col min="5382" max="5382" width="10.7109375" style="482" customWidth="1"/>
    <col min="5383" max="5383" width="17.140625" style="482" customWidth="1"/>
    <col min="5384" max="5632" width="9.140625" style="482"/>
    <col min="5633" max="5633" width="5" style="482" customWidth="1"/>
    <col min="5634" max="5634" width="37.42578125" style="482" customWidth="1"/>
    <col min="5635" max="5635" width="48.7109375" style="482" customWidth="1"/>
    <col min="5636" max="5636" width="11.140625" style="482" customWidth="1"/>
    <col min="5637" max="5637" width="11" style="482" customWidth="1"/>
    <col min="5638" max="5638" width="10.7109375" style="482" customWidth="1"/>
    <col min="5639" max="5639" width="17.140625" style="482" customWidth="1"/>
    <col min="5640" max="5888" width="9.140625" style="482"/>
    <col min="5889" max="5889" width="5" style="482" customWidth="1"/>
    <col min="5890" max="5890" width="37.42578125" style="482" customWidth="1"/>
    <col min="5891" max="5891" width="48.7109375" style="482" customWidth="1"/>
    <col min="5892" max="5892" width="11.140625" style="482" customWidth="1"/>
    <col min="5893" max="5893" width="11" style="482" customWidth="1"/>
    <col min="5894" max="5894" width="10.7109375" style="482" customWidth="1"/>
    <col min="5895" max="5895" width="17.140625" style="482" customWidth="1"/>
    <col min="5896" max="6144" width="9.140625" style="482"/>
    <col min="6145" max="6145" width="5" style="482" customWidth="1"/>
    <col min="6146" max="6146" width="37.42578125" style="482" customWidth="1"/>
    <col min="6147" max="6147" width="48.7109375" style="482" customWidth="1"/>
    <col min="6148" max="6148" width="11.140625" style="482" customWidth="1"/>
    <col min="6149" max="6149" width="11" style="482" customWidth="1"/>
    <col min="6150" max="6150" width="10.7109375" style="482" customWidth="1"/>
    <col min="6151" max="6151" width="17.140625" style="482" customWidth="1"/>
    <col min="6152" max="6400" width="9.140625" style="482"/>
    <col min="6401" max="6401" width="5" style="482" customWidth="1"/>
    <col min="6402" max="6402" width="37.42578125" style="482" customWidth="1"/>
    <col min="6403" max="6403" width="48.7109375" style="482" customWidth="1"/>
    <col min="6404" max="6404" width="11.140625" style="482" customWidth="1"/>
    <col min="6405" max="6405" width="11" style="482" customWidth="1"/>
    <col min="6406" max="6406" width="10.7109375" style="482" customWidth="1"/>
    <col min="6407" max="6407" width="17.140625" style="482" customWidth="1"/>
    <col min="6408" max="6656" width="9.140625" style="482"/>
    <col min="6657" max="6657" width="5" style="482" customWidth="1"/>
    <col min="6658" max="6658" width="37.42578125" style="482" customWidth="1"/>
    <col min="6659" max="6659" width="48.7109375" style="482" customWidth="1"/>
    <col min="6660" max="6660" width="11.140625" style="482" customWidth="1"/>
    <col min="6661" max="6661" width="11" style="482" customWidth="1"/>
    <col min="6662" max="6662" width="10.7109375" style="482" customWidth="1"/>
    <col min="6663" max="6663" width="17.140625" style="482" customWidth="1"/>
    <col min="6664" max="6912" width="9.140625" style="482"/>
    <col min="6913" max="6913" width="5" style="482" customWidth="1"/>
    <col min="6914" max="6914" width="37.42578125" style="482" customWidth="1"/>
    <col min="6915" max="6915" width="48.7109375" style="482" customWidth="1"/>
    <col min="6916" max="6916" width="11.140625" style="482" customWidth="1"/>
    <col min="6917" max="6917" width="11" style="482" customWidth="1"/>
    <col min="6918" max="6918" width="10.7109375" style="482" customWidth="1"/>
    <col min="6919" max="6919" width="17.140625" style="482" customWidth="1"/>
    <col min="6920" max="7168" width="9.140625" style="482"/>
    <col min="7169" max="7169" width="5" style="482" customWidth="1"/>
    <col min="7170" max="7170" width="37.42578125" style="482" customWidth="1"/>
    <col min="7171" max="7171" width="48.7109375" style="482" customWidth="1"/>
    <col min="7172" max="7172" width="11.140625" style="482" customWidth="1"/>
    <col min="7173" max="7173" width="11" style="482" customWidth="1"/>
    <col min="7174" max="7174" width="10.7109375" style="482" customWidth="1"/>
    <col min="7175" max="7175" width="17.140625" style="482" customWidth="1"/>
    <col min="7176" max="7424" width="9.140625" style="482"/>
    <col min="7425" max="7425" width="5" style="482" customWidth="1"/>
    <col min="7426" max="7426" width="37.42578125" style="482" customWidth="1"/>
    <col min="7427" max="7427" width="48.7109375" style="482" customWidth="1"/>
    <col min="7428" max="7428" width="11.140625" style="482" customWidth="1"/>
    <col min="7429" max="7429" width="11" style="482" customWidth="1"/>
    <col min="7430" max="7430" width="10.7109375" style="482" customWidth="1"/>
    <col min="7431" max="7431" width="17.140625" style="482" customWidth="1"/>
    <col min="7432" max="7680" width="9.140625" style="482"/>
    <col min="7681" max="7681" width="5" style="482" customWidth="1"/>
    <col min="7682" max="7682" width="37.42578125" style="482" customWidth="1"/>
    <col min="7683" max="7683" width="48.7109375" style="482" customWidth="1"/>
    <col min="7684" max="7684" width="11.140625" style="482" customWidth="1"/>
    <col min="7685" max="7685" width="11" style="482" customWidth="1"/>
    <col min="7686" max="7686" width="10.7109375" style="482" customWidth="1"/>
    <col min="7687" max="7687" width="17.140625" style="482" customWidth="1"/>
    <col min="7688" max="7936" width="9.140625" style="482"/>
    <col min="7937" max="7937" width="5" style="482" customWidth="1"/>
    <col min="7938" max="7938" width="37.42578125" style="482" customWidth="1"/>
    <col min="7939" max="7939" width="48.7109375" style="482" customWidth="1"/>
    <col min="7940" max="7940" width="11.140625" style="482" customWidth="1"/>
    <col min="7941" max="7941" width="11" style="482" customWidth="1"/>
    <col min="7942" max="7942" width="10.7109375" style="482" customWidth="1"/>
    <col min="7943" max="7943" width="17.140625" style="482" customWidth="1"/>
    <col min="7944" max="8192" width="9.140625" style="482"/>
    <col min="8193" max="8193" width="5" style="482" customWidth="1"/>
    <col min="8194" max="8194" width="37.42578125" style="482" customWidth="1"/>
    <col min="8195" max="8195" width="48.7109375" style="482" customWidth="1"/>
    <col min="8196" max="8196" width="11.140625" style="482" customWidth="1"/>
    <col min="8197" max="8197" width="11" style="482" customWidth="1"/>
    <col min="8198" max="8198" width="10.7109375" style="482" customWidth="1"/>
    <col min="8199" max="8199" width="17.140625" style="482" customWidth="1"/>
    <col min="8200" max="8448" width="9.140625" style="482"/>
    <col min="8449" max="8449" width="5" style="482" customWidth="1"/>
    <col min="8450" max="8450" width="37.42578125" style="482" customWidth="1"/>
    <col min="8451" max="8451" width="48.7109375" style="482" customWidth="1"/>
    <col min="8452" max="8452" width="11.140625" style="482" customWidth="1"/>
    <col min="8453" max="8453" width="11" style="482" customWidth="1"/>
    <col min="8454" max="8454" width="10.7109375" style="482" customWidth="1"/>
    <col min="8455" max="8455" width="17.140625" style="482" customWidth="1"/>
    <col min="8456" max="8704" width="9.140625" style="482"/>
    <col min="8705" max="8705" width="5" style="482" customWidth="1"/>
    <col min="8706" max="8706" width="37.42578125" style="482" customWidth="1"/>
    <col min="8707" max="8707" width="48.7109375" style="482" customWidth="1"/>
    <col min="8708" max="8708" width="11.140625" style="482" customWidth="1"/>
    <col min="8709" max="8709" width="11" style="482" customWidth="1"/>
    <col min="8710" max="8710" width="10.7109375" style="482" customWidth="1"/>
    <col min="8711" max="8711" width="17.140625" style="482" customWidth="1"/>
    <col min="8712" max="8960" width="9.140625" style="482"/>
    <col min="8961" max="8961" width="5" style="482" customWidth="1"/>
    <col min="8962" max="8962" width="37.42578125" style="482" customWidth="1"/>
    <col min="8963" max="8963" width="48.7109375" style="482" customWidth="1"/>
    <col min="8964" max="8964" width="11.140625" style="482" customWidth="1"/>
    <col min="8965" max="8965" width="11" style="482" customWidth="1"/>
    <col min="8966" max="8966" width="10.7109375" style="482" customWidth="1"/>
    <col min="8967" max="8967" width="17.140625" style="482" customWidth="1"/>
    <col min="8968" max="9216" width="9.140625" style="482"/>
    <col min="9217" max="9217" width="5" style="482" customWidth="1"/>
    <col min="9218" max="9218" width="37.42578125" style="482" customWidth="1"/>
    <col min="9219" max="9219" width="48.7109375" style="482" customWidth="1"/>
    <col min="9220" max="9220" width="11.140625" style="482" customWidth="1"/>
    <col min="9221" max="9221" width="11" style="482" customWidth="1"/>
    <col min="9222" max="9222" width="10.7109375" style="482" customWidth="1"/>
    <col min="9223" max="9223" width="17.140625" style="482" customWidth="1"/>
    <col min="9224" max="9472" width="9.140625" style="482"/>
    <col min="9473" max="9473" width="5" style="482" customWidth="1"/>
    <col min="9474" max="9474" width="37.42578125" style="482" customWidth="1"/>
    <col min="9475" max="9475" width="48.7109375" style="482" customWidth="1"/>
    <col min="9476" max="9476" width="11.140625" style="482" customWidth="1"/>
    <col min="9477" max="9477" width="11" style="482" customWidth="1"/>
    <col min="9478" max="9478" width="10.7109375" style="482" customWidth="1"/>
    <col min="9479" max="9479" width="17.140625" style="482" customWidth="1"/>
    <col min="9480" max="9728" width="9.140625" style="482"/>
    <col min="9729" max="9729" width="5" style="482" customWidth="1"/>
    <col min="9730" max="9730" width="37.42578125" style="482" customWidth="1"/>
    <col min="9731" max="9731" width="48.7109375" style="482" customWidth="1"/>
    <col min="9732" max="9732" width="11.140625" style="482" customWidth="1"/>
    <col min="9733" max="9733" width="11" style="482" customWidth="1"/>
    <col min="9734" max="9734" width="10.7109375" style="482" customWidth="1"/>
    <col min="9735" max="9735" width="17.140625" style="482" customWidth="1"/>
    <col min="9736" max="9984" width="9.140625" style="482"/>
    <col min="9985" max="9985" width="5" style="482" customWidth="1"/>
    <col min="9986" max="9986" width="37.42578125" style="482" customWidth="1"/>
    <col min="9987" max="9987" width="48.7109375" style="482" customWidth="1"/>
    <col min="9988" max="9988" width="11.140625" style="482" customWidth="1"/>
    <col min="9989" max="9989" width="11" style="482" customWidth="1"/>
    <col min="9990" max="9990" width="10.7109375" style="482" customWidth="1"/>
    <col min="9991" max="9991" width="17.140625" style="482" customWidth="1"/>
    <col min="9992" max="10240" width="9.140625" style="482"/>
    <col min="10241" max="10241" width="5" style="482" customWidth="1"/>
    <col min="10242" max="10242" width="37.42578125" style="482" customWidth="1"/>
    <col min="10243" max="10243" width="48.7109375" style="482" customWidth="1"/>
    <col min="10244" max="10244" width="11.140625" style="482" customWidth="1"/>
    <col min="10245" max="10245" width="11" style="482" customWidth="1"/>
    <col min="10246" max="10246" width="10.7109375" style="482" customWidth="1"/>
    <col min="10247" max="10247" width="17.140625" style="482" customWidth="1"/>
    <col min="10248" max="10496" width="9.140625" style="482"/>
    <col min="10497" max="10497" width="5" style="482" customWidth="1"/>
    <col min="10498" max="10498" width="37.42578125" style="482" customWidth="1"/>
    <col min="10499" max="10499" width="48.7109375" style="482" customWidth="1"/>
    <col min="10500" max="10500" width="11.140625" style="482" customWidth="1"/>
    <col min="10501" max="10501" width="11" style="482" customWidth="1"/>
    <col min="10502" max="10502" width="10.7109375" style="482" customWidth="1"/>
    <col min="10503" max="10503" width="17.140625" style="482" customWidth="1"/>
    <col min="10504" max="10752" width="9.140625" style="482"/>
    <col min="10753" max="10753" width="5" style="482" customWidth="1"/>
    <col min="10754" max="10754" width="37.42578125" style="482" customWidth="1"/>
    <col min="10755" max="10755" width="48.7109375" style="482" customWidth="1"/>
    <col min="10756" max="10756" width="11.140625" style="482" customWidth="1"/>
    <col min="10757" max="10757" width="11" style="482" customWidth="1"/>
    <col min="10758" max="10758" width="10.7109375" style="482" customWidth="1"/>
    <col min="10759" max="10759" width="17.140625" style="482" customWidth="1"/>
    <col min="10760" max="11008" width="9.140625" style="482"/>
    <col min="11009" max="11009" width="5" style="482" customWidth="1"/>
    <col min="11010" max="11010" width="37.42578125" style="482" customWidth="1"/>
    <col min="11011" max="11011" width="48.7109375" style="482" customWidth="1"/>
    <col min="11012" max="11012" width="11.140625" style="482" customWidth="1"/>
    <col min="11013" max="11013" width="11" style="482" customWidth="1"/>
    <col min="11014" max="11014" width="10.7109375" style="482" customWidth="1"/>
    <col min="11015" max="11015" width="17.140625" style="482" customWidth="1"/>
    <col min="11016" max="11264" width="9.140625" style="482"/>
    <col min="11265" max="11265" width="5" style="482" customWidth="1"/>
    <col min="11266" max="11266" width="37.42578125" style="482" customWidth="1"/>
    <col min="11267" max="11267" width="48.7109375" style="482" customWidth="1"/>
    <col min="11268" max="11268" width="11.140625" style="482" customWidth="1"/>
    <col min="11269" max="11269" width="11" style="482" customWidth="1"/>
    <col min="11270" max="11270" width="10.7109375" style="482" customWidth="1"/>
    <col min="11271" max="11271" width="17.140625" style="482" customWidth="1"/>
    <col min="11272" max="11520" width="9.140625" style="482"/>
    <col min="11521" max="11521" width="5" style="482" customWidth="1"/>
    <col min="11522" max="11522" width="37.42578125" style="482" customWidth="1"/>
    <col min="11523" max="11523" width="48.7109375" style="482" customWidth="1"/>
    <col min="11524" max="11524" width="11.140625" style="482" customWidth="1"/>
    <col min="11525" max="11525" width="11" style="482" customWidth="1"/>
    <col min="11526" max="11526" width="10.7109375" style="482" customWidth="1"/>
    <col min="11527" max="11527" width="17.140625" style="482" customWidth="1"/>
    <col min="11528" max="11776" width="9.140625" style="482"/>
    <col min="11777" max="11777" width="5" style="482" customWidth="1"/>
    <col min="11778" max="11778" width="37.42578125" style="482" customWidth="1"/>
    <col min="11779" max="11779" width="48.7109375" style="482" customWidth="1"/>
    <col min="11780" max="11780" width="11.140625" style="482" customWidth="1"/>
    <col min="11781" max="11781" width="11" style="482" customWidth="1"/>
    <col min="11782" max="11782" width="10.7109375" style="482" customWidth="1"/>
    <col min="11783" max="11783" width="17.140625" style="482" customWidth="1"/>
    <col min="11784" max="12032" width="9.140625" style="482"/>
    <col min="12033" max="12033" width="5" style="482" customWidth="1"/>
    <col min="12034" max="12034" width="37.42578125" style="482" customWidth="1"/>
    <col min="12035" max="12035" width="48.7109375" style="482" customWidth="1"/>
    <col min="12036" max="12036" width="11.140625" style="482" customWidth="1"/>
    <col min="12037" max="12037" width="11" style="482" customWidth="1"/>
    <col min="12038" max="12038" width="10.7109375" style="482" customWidth="1"/>
    <col min="12039" max="12039" width="17.140625" style="482" customWidth="1"/>
    <col min="12040" max="12288" width="9.140625" style="482"/>
    <col min="12289" max="12289" width="5" style="482" customWidth="1"/>
    <col min="12290" max="12290" width="37.42578125" style="482" customWidth="1"/>
    <col min="12291" max="12291" width="48.7109375" style="482" customWidth="1"/>
    <col min="12292" max="12292" width="11.140625" style="482" customWidth="1"/>
    <col min="12293" max="12293" width="11" style="482" customWidth="1"/>
    <col min="12294" max="12294" width="10.7109375" style="482" customWidth="1"/>
    <col min="12295" max="12295" width="17.140625" style="482" customWidth="1"/>
    <col min="12296" max="12544" width="9.140625" style="482"/>
    <col min="12545" max="12545" width="5" style="482" customWidth="1"/>
    <col min="12546" max="12546" width="37.42578125" style="482" customWidth="1"/>
    <col min="12547" max="12547" width="48.7109375" style="482" customWidth="1"/>
    <col min="12548" max="12548" width="11.140625" style="482" customWidth="1"/>
    <col min="12549" max="12549" width="11" style="482" customWidth="1"/>
    <col min="12550" max="12550" width="10.7109375" style="482" customWidth="1"/>
    <col min="12551" max="12551" width="17.140625" style="482" customWidth="1"/>
    <col min="12552" max="12800" width="9.140625" style="482"/>
    <col min="12801" max="12801" width="5" style="482" customWidth="1"/>
    <col min="12802" max="12802" width="37.42578125" style="482" customWidth="1"/>
    <col min="12803" max="12803" width="48.7109375" style="482" customWidth="1"/>
    <col min="12804" max="12804" width="11.140625" style="482" customWidth="1"/>
    <col min="12805" max="12805" width="11" style="482" customWidth="1"/>
    <col min="12806" max="12806" width="10.7109375" style="482" customWidth="1"/>
    <col min="12807" max="12807" width="17.140625" style="482" customWidth="1"/>
    <col min="12808" max="13056" width="9.140625" style="482"/>
    <col min="13057" max="13057" width="5" style="482" customWidth="1"/>
    <col min="13058" max="13058" width="37.42578125" style="482" customWidth="1"/>
    <col min="13059" max="13059" width="48.7109375" style="482" customWidth="1"/>
    <col min="13060" max="13060" width="11.140625" style="482" customWidth="1"/>
    <col min="13061" max="13061" width="11" style="482" customWidth="1"/>
    <col min="13062" max="13062" width="10.7109375" style="482" customWidth="1"/>
    <col min="13063" max="13063" width="17.140625" style="482" customWidth="1"/>
    <col min="13064" max="13312" width="9.140625" style="482"/>
    <col min="13313" max="13313" width="5" style="482" customWidth="1"/>
    <col min="13314" max="13314" width="37.42578125" style="482" customWidth="1"/>
    <col min="13315" max="13315" width="48.7109375" style="482" customWidth="1"/>
    <col min="13316" max="13316" width="11.140625" style="482" customWidth="1"/>
    <col min="13317" max="13317" width="11" style="482" customWidth="1"/>
    <col min="13318" max="13318" width="10.7109375" style="482" customWidth="1"/>
    <col min="13319" max="13319" width="17.140625" style="482" customWidth="1"/>
    <col min="13320" max="13568" width="9.140625" style="482"/>
    <col min="13569" max="13569" width="5" style="482" customWidth="1"/>
    <col min="13570" max="13570" width="37.42578125" style="482" customWidth="1"/>
    <col min="13571" max="13571" width="48.7109375" style="482" customWidth="1"/>
    <col min="13572" max="13572" width="11.140625" style="482" customWidth="1"/>
    <col min="13573" max="13573" width="11" style="482" customWidth="1"/>
    <col min="13574" max="13574" width="10.7109375" style="482" customWidth="1"/>
    <col min="13575" max="13575" width="17.140625" style="482" customWidth="1"/>
    <col min="13576" max="13824" width="9.140625" style="482"/>
    <col min="13825" max="13825" width="5" style="482" customWidth="1"/>
    <col min="13826" max="13826" width="37.42578125" style="482" customWidth="1"/>
    <col min="13827" max="13827" width="48.7109375" style="482" customWidth="1"/>
    <col min="13828" max="13828" width="11.140625" style="482" customWidth="1"/>
    <col min="13829" max="13829" width="11" style="482" customWidth="1"/>
    <col min="13830" max="13830" width="10.7109375" style="482" customWidth="1"/>
    <col min="13831" max="13831" width="17.140625" style="482" customWidth="1"/>
    <col min="13832" max="14080" width="9.140625" style="482"/>
    <col min="14081" max="14081" width="5" style="482" customWidth="1"/>
    <col min="14082" max="14082" width="37.42578125" style="482" customWidth="1"/>
    <col min="14083" max="14083" width="48.7109375" style="482" customWidth="1"/>
    <col min="14084" max="14084" width="11.140625" style="482" customWidth="1"/>
    <col min="14085" max="14085" width="11" style="482" customWidth="1"/>
    <col min="14086" max="14086" width="10.7109375" style="482" customWidth="1"/>
    <col min="14087" max="14087" width="17.140625" style="482" customWidth="1"/>
    <col min="14088" max="14336" width="9.140625" style="482"/>
    <col min="14337" max="14337" width="5" style="482" customWidth="1"/>
    <col min="14338" max="14338" width="37.42578125" style="482" customWidth="1"/>
    <col min="14339" max="14339" width="48.7109375" style="482" customWidth="1"/>
    <col min="14340" max="14340" width="11.140625" style="482" customWidth="1"/>
    <col min="14341" max="14341" width="11" style="482" customWidth="1"/>
    <col min="14342" max="14342" width="10.7109375" style="482" customWidth="1"/>
    <col min="14343" max="14343" width="17.140625" style="482" customWidth="1"/>
    <col min="14344" max="14592" width="9.140625" style="482"/>
    <col min="14593" max="14593" width="5" style="482" customWidth="1"/>
    <col min="14594" max="14594" width="37.42578125" style="482" customWidth="1"/>
    <col min="14595" max="14595" width="48.7109375" style="482" customWidth="1"/>
    <col min="14596" max="14596" width="11.140625" style="482" customWidth="1"/>
    <col min="14597" max="14597" width="11" style="482" customWidth="1"/>
    <col min="14598" max="14598" width="10.7109375" style="482" customWidth="1"/>
    <col min="14599" max="14599" width="17.140625" style="482" customWidth="1"/>
    <col min="14600" max="14848" width="9.140625" style="482"/>
    <col min="14849" max="14849" width="5" style="482" customWidth="1"/>
    <col min="14850" max="14850" width="37.42578125" style="482" customWidth="1"/>
    <col min="14851" max="14851" width="48.7109375" style="482" customWidth="1"/>
    <col min="14852" max="14852" width="11.140625" style="482" customWidth="1"/>
    <col min="14853" max="14853" width="11" style="482" customWidth="1"/>
    <col min="14854" max="14854" width="10.7109375" style="482" customWidth="1"/>
    <col min="14855" max="14855" width="17.140625" style="482" customWidth="1"/>
    <col min="14856" max="15104" width="9.140625" style="482"/>
    <col min="15105" max="15105" width="5" style="482" customWidth="1"/>
    <col min="15106" max="15106" width="37.42578125" style="482" customWidth="1"/>
    <col min="15107" max="15107" width="48.7109375" style="482" customWidth="1"/>
    <col min="15108" max="15108" width="11.140625" style="482" customWidth="1"/>
    <col min="15109" max="15109" width="11" style="482" customWidth="1"/>
    <col min="15110" max="15110" width="10.7109375" style="482" customWidth="1"/>
    <col min="15111" max="15111" width="17.140625" style="482" customWidth="1"/>
    <col min="15112" max="15360" width="9.140625" style="482"/>
    <col min="15361" max="15361" width="5" style="482" customWidth="1"/>
    <col min="15362" max="15362" width="37.42578125" style="482" customWidth="1"/>
    <col min="15363" max="15363" width="48.7109375" style="482" customWidth="1"/>
    <col min="15364" max="15364" width="11.140625" style="482" customWidth="1"/>
    <col min="15365" max="15365" width="11" style="482" customWidth="1"/>
    <col min="15366" max="15366" width="10.7109375" style="482" customWidth="1"/>
    <col min="15367" max="15367" width="17.140625" style="482" customWidth="1"/>
    <col min="15368" max="15616" width="9.140625" style="482"/>
    <col min="15617" max="15617" width="5" style="482" customWidth="1"/>
    <col min="15618" max="15618" width="37.42578125" style="482" customWidth="1"/>
    <col min="15619" max="15619" width="48.7109375" style="482" customWidth="1"/>
    <col min="15620" max="15620" width="11.140625" style="482" customWidth="1"/>
    <col min="15621" max="15621" width="11" style="482" customWidth="1"/>
    <col min="15622" max="15622" width="10.7109375" style="482" customWidth="1"/>
    <col min="15623" max="15623" width="17.140625" style="482" customWidth="1"/>
    <col min="15624" max="15872" width="9.140625" style="482"/>
    <col min="15873" max="15873" width="5" style="482" customWidth="1"/>
    <col min="15874" max="15874" width="37.42578125" style="482" customWidth="1"/>
    <col min="15875" max="15875" width="48.7109375" style="482" customWidth="1"/>
    <col min="15876" max="15876" width="11.140625" style="482" customWidth="1"/>
    <col min="15877" max="15877" width="11" style="482" customWidth="1"/>
    <col min="15878" max="15878" width="10.7109375" style="482" customWidth="1"/>
    <col min="15879" max="15879" width="17.140625" style="482" customWidth="1"/>
    <col min="15880" max="16128" width="9.140625" style="482"/>
    <col min="16129" max="16129" width="5" style="482" customWidth="1"/>
    <col min="16130" max="16130" width="37.42578125" style="482" customWidth="1"/>
    <col min="16131" max="16131" width="48.7109375" style="482" customWidth="1"/>
    <col min="16132" max="16132" width="11.140625" style="482" customWidth="1"/>
    <col min="16133" max="16133" width="11" style="482" customWidth="1"/>
    <col min="16134" max="16134" width="10.7109375" style="482" customWidth="1"/>
    <col min="16135" max="16135" width="17.140625" style="482" customWidth="1"/>
    <col min="16136" max="16384" width="9.140625" style="482"/>
  </cols>
  <sheetData>
    <row r="1" spans="1:67" s="428" customFormat="1" ht="16.5" customHeight="1">
      <c r="A1" s="726" t="str">
        <f>'[5]Schedule-4(b)'!A1:I1</f>
        <v>NEPAL ELECTRICITY AUTHORITY</v>
      </c>
      <c r="B1" s="726"/>
      <c r="C1" s="726"/>
      <c r="D1" s="726"/>
      <c r="E1" s="726"/>
      <c r="F1" s="726"/>
      <c r="G1" s="726"/>
      <c r="H1" s="481"/>
      <c r="I1" s="427"/>
      <c r="J1" s="427"/>
      <c r="K1" s="427"/>
      <c r="L1" s="427"/>
      <c r="M1" s="427"/>
      <c r="N1" s="427"/>
      <c r="O1" s="427"/>
      <c r="P1" s="427"/>
      <c r="Q1" s="427"/>
      <c r="R1" s="427"/>
      <c r="S1" s="427"/>
      <c r="T1" s="427"/>
      <c r="U1" s="427"/>
      <c r="V1" s="427"/>
      <c r="W1" s="427"/>
      <c r="X1" s="427"/>
      <c r="Y1" s="427"/>
      <c r="Z1" s="427"/>
      <c r="AA1" s="427"/>
      <c r="AB1" s="427"/>
      <c r="AC1" s="427"/>
      <c r="AD1" s="427"/>
      <c r="AE1" s="427"/>
      <c r="AF1" s="427"/>
      <c r="AG1" s="427"/>
      <c r="AH1" s="427"/>
      <c r="AI1" s="427"/>
      <c r="AJ1" s="427"/>
      <c r="AK1" s="427"/>
      <c r="AL1" s="427"/>
      <c r="AM1" s="427"/>
      <c r="AN1" s="427"/>
      <c r="AO1" s="427"/>
      <c r="AP1" s="427"/>
      <c r="AQ1" s="427"/>
      <c r="AR1" s="427"/>
      <c r="AS1" s="427"/>
      <c r="AT1" s="427"/>
      <c r="AU1" s="427"/>
      <c r="AV1" s="427"/>
      <c r="AW1" s="427"/>
      <c r="AX1" s="427"/>
      <c r="AY1" s="427"/>
      <c r="AZ1" s="427"/>
      <c r="BA1" s="427"/>
      <c r="BB1" s="427"/>
      <c r="BC1" s="427"/>
      <c r="BD1" s="427"/>
      <c r="BE1" s="427"/>
      <c r="BF1" s="427"/>
      <c r="BG1" s="427"/>
      <c r="BH1" s="427"/>
      <c r="BI1" s="427"/>
      <c r="BJ1" s="427"/>
      <c r="BK1" s="427"/>
      <c r="BL1" s="427"/>
      <c r="BM1" s="427"/>
      <c r="BN1" s="427"/>
      <c r="BO1" s="427"/>
    </row>
    <row r="2" spans="1:67" s="428" customFormat="1" ht="16.5" customHeight="1">
      <c r="A2" s="749" t="str">
        <f>'[5]Schedule-4(b)'!A2:I2</f>
        <v>PROJECT MANAGEMENT DIRECTORATE</v>
      </c>
      <c r="B2" s="749"/>
      <c r="C2" s="749"/>
      <c r="D2" s="749"/>
      <c r="E2" s="749"/>
      <c r="F2" s="749"/>
      <c r="G2" s="749"/>
      <c r="H2" s="56"/>
      <c r="I2" s="427"/>
      <c r="J2" s="427"/>
      <c r="K2" s="427"/>
      <c r="L2" s="427"/>
      <c r="M2" s="427"/>
      <c r="N2" s="427"/>
      <c r="O2" s="427"/>
      <c r="P2" s="427"/>
      <c r="Q2" s="427"/>
      <c r="R2" s="427"/>
      <c r="S2" s="427"/>
      <c r="T2" s="427"/>
      <c r="U2" s="427"/>
      <c r="V2" s="427"/>
      <c r="W2" s="427"/>
      <c r="X2" s="427"/>
      <c r="Y2" s="427"/>
      <c r="Z2" s="427"/>
      <c r="AA2" s="427"/>
      <c r="AB2" s="427"/>
      <c r="AC2" s="427"/>
      <c r="AD2" s="427"/>
      <c r="AE2" s="427"/>
      <c r="AF2" s="427"/>
      <c r="AG2" s="427"/>
      <c r="AH2" s="427"/>
      <c r="AI2" s="427"/>
      <c r="AJ2" s="427"/>
      <c r="AK2" s="427"/>
      <c r="AL2" s="427"/>
      <c r="AM2" s="427"/>
      <c r="AN2" s="427"/>
      <c r="AO2" s="427"/>
      <c r="AP2" s="427"/>
      <c r="AQ2" s="427"/>
      <c r="AR2" s="427"/>
      <c r="AS2" s="427"/>
      <c r="AT2" s="427"/>
      <c r="AU2" s="427"/>
      <c r="AV2" s="427"/>
      <c r="AW2" s="427"/>
      <c r="AX2" s="427"/>
      <c r="AY2" s="427"/>
      <c r="AZ2" s="427"/>
      <c r="BA2" s="427"/>
      <c r="BB2" s="427"/>
      <c r="BC2" s="427"/>
      <c r="BD2" s="427"/>
      <c r="BE2" s="427"/>
      <c r="BF2" s="427"/>
      <c r="BG2" s="427"/>
      <c r="BH2" s="427"/>
      <c r="BI2" s="427"/>
      <c r="BJ2" s="427"/>
      <c r="BK2" s="427"/>
      <c r="BL2" s="427"/>
      <c r="BM2" s="427"/>
      <c r="BN2" s="427"/>
      <c r="BO2" s="427"/>
    </row>
    <row r="3" spans="1:67" s="428" customFormat="1" ht="12.75">
      <c r="A3" s="750" t="str">
        <f>'NBSS Sch 1'!A3:I3</f>
        <v>New Butwal and Kushma Substation Expansion Project</v>
      </c>
      <c r="B3" s="750"/>
      <c r="C3" s="750"/>
      <c r="D3" s="750"/>
      <c r="E3" s="750"/>
      <c r="F3" s="750"/>
      <c r="G3" s="750"/>
      <c r="H3" s="57"/>
      <c r="I3" s="427"/>
      <c r="J3" s="427"/>
      <c r="K3" s="427"/>
      <c r="L3" s="427"/>
      <c r="M3" s="427"/>
      <c r="N3" s="427"/>
      <c r="O3" s="427"/>
      <c r="P3" s="427"/>
      <c r="Q3" s="427"/>
      <c r="R3" s="427"/>
      <c r="S3" s="427"/>
      <c r="T3" s="427"/>
      <c r="U3" s="427"/>
      <c r="V3" s="427"/>
      <c r="W3" s="427"/>
      <c r="X3" s="427"/>
      <c r="Y3" s="427"/>
      <c r="Z3" s="427"/>
      <c r="AA3" s="427"/>
      <c r="AB3" s="427"/>
      <c r="AC3" s="427"/>
      <c r="AD3" s="427"/>
      <c r="AE3" s="427"/>
      <c r="AF3" s="427"/>
      <c r="AG3" s="427"/>
      <c r="AH3" s="427"/>
      <c r="AI3" s="427"/>
      <c r="AJ3" s="427"/>
      <c r="AK3" s="427"/>
      <c r="AL3" s="427"/>
      <c r="AM3" s="427"/>
      <c r="AN3" s="427"/>
      <c r="AO3" s="427"/>
      <c r="AP3" s="427"/>
      <c r="AQ3" s="427"/>
      <c r="AR3" s="427"/>
      <c r="AS3" s="427"/>
      <c r="AT3" s="427"/>
      <c r="AU3" s="427"/>
      <c r="AV3" s="427"/>
      <c r="AW3" s="427"/>
      <c r="AX3" s="427"/>
      <c r="AY3" s="427"/>
      <c r="AZ3" s="427"/>
      <c r="BA3" s="427"/>
      <c r="BB3" s="427"/>
      <c r="BC3" s="427"/>
      <c r="BD3" s="427"/>
      <c r="BE3" s="427"/>
      <c r="BF3" s="427"/>
      <c r="BG3" s="427"/>
      <c r="BH3" s="427"/>
      <c r="BI3" s="427"/>
      <c r="BJ3" s="427"/>
      <c r="BK3" s="427"/>
      <c r="BL3" s="427"/>
      <c r="BM3" s="427"/>
      <c r="BN3" s="427"/>
      <c r="BO3" s="427"/>
    </row>
    <row r="4" spans="1:67" s="428" customFormat="1" ht="26.25" customHeight="1">
      <c r="A4" s="435"/>
      <c r="B4" s="433"/>
      <c r="C4" s="433"/>
      <c r="D4" s="433"/>
      <c r="E4" s="433"/>
      <c r="F4" s="434"/>
      <c r="G4" s="434"/>
      <c r="H4" s="57"/>
      <c r="I4" s="427"/>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7"/>
      <c r="AI4" s="427"/>
      <c r="AJ4" s="427"/>
      <c r="AK4" s="427"/>
      <c r="AL4" s="427"/>
      <c r="AM4" s="427"/>
      <c r="AN4" s="427"/>
      <c r="AO4" s="427"/>
      <c r="AP4" s="427"/>
      <c r="AQ4" s="427"/>
      <c r="AR4" s="427"/>
      <c r="AS4" s="427"/>
      <c r="AT4" s="427"/>
      <c r="AU4" s="427"/>
      <c r="AV4" s="427"/>
      <c r="AW4" s="427"/>
      <c r="AX4" s="427"/>
      <c r="AY4" s="427"/>
      <c r="AZ4" s="427"/>
      <c r="BA4" s="427"/>
      <c r="BB4" s="427"/>
      <c r="BC4" s="427"/>
      <c r="BD4" s="427"/>
      <c r="BE4" s="427"/>
      <c r="BF4" s="427"/>
      <c r="BG4" s="427"/>
      <c r="BH4" s="427"/>
      <c r="BI4" s="427"/>
      <c r="BJ4" s="427"/>
      <c r="BK4" s="427"/>
      <c r="BL4" s="427"/>
      <c r="BM4" s="427"/>
      <c r="BN4" s="427"/>
      <c r="BO4" s="427"/>
    </row>
    <row r="5" spans="1:67" ht="32.25" customHeight="1">
      <c r="A5" s="751" t="str">
        <f>'NBSS Sch 1'!A4:H4</f>
        <v>OCB No.: PMD/ETDSP/NBKSEP-081/82-01:Design, Supply, Installation and Commissioning of transformer &amp; bays (220 Kv, 132kV, 33kV &amp; 11kV) for the Expansion of New Butwal &amp; Kushma Substation</v>
      </c>
      <c r="B5" s="751"/>
      <c r="C5" s="751"/>
      <c r="D5" s="751"/>
      <c r="E5" s="751"/>
      <c r="F5" s="751"/>
      <c r="G5" s="751"/>
    </row>
    <row r="6" spans="1:67" ht="15">
      <c r="A6" s="752"/>
      <c r="B6" s="753"/>
      <c r="C6" s="753"/>
      <c r="D6" s="753"/>
      <c r="E6" s="753"/>
      <c r="F6" s="753"/>
      <c r="G6" s="57"/>
      <c r="H6" s="483"/>
    </row>
    <row r="7" spans="1:67">
      <c r="A7" s="435" t="s">
        <v>478</v>
      </c>
      <c r="B7" s="484"/>
      <c r="C7" s="484"/>
      <c r="D7" s="484"/>
      <c r="E7" s="484"/>
      <c r="F7" s="484"/>
      <c r="G7" s="57"/>
      <c r="H7" s="485"/>
    </row>
    <row r="8" spans="1:67" ht="14.25" thickBot="1">
      <c r="A8" s="435" t="s">
        <v>167</v>
      </c>
      <c r="B8" s="486"/>
      <c r="C8" s="486"/>
      <c r="D8" s="486"/>
      <c r="H8" s="485"/>
    </row>
    <row r="9" spans="1:67" ht="33.75" customHeight="1" thickTop="1">
      <c r="A9" s="487" t="s">
        <v>157</v>
      </c>
      <c r="B9" s="745" t="s">
        <v>168</v>
      </c>
      <c r="C9" s="757" t="s">
        <v>162</v>
      </c>
      <c r="D9" s="747" t="s">
        <v>160</v>
      </c>
      <c r="E9" s="754" t="s">
        <v>169</v>
      </c>
      <c r="F9" s="755"/>
      <c r="G9" s="756"/>
      <c r="H9" s="485"/>
    </row>
    <row r="10" spans="1:67" ht="25.5">
      <c r="A10" s="488"/>
      <c r="B10" s="746"/>
      <c r="C10" s="758"/>
      <c r="D10" s="748"/>
      <c r="E10" s="489" t="s">
        <v>137</v>
      </c>
      <c r="F10" s="489" t="s">
        <v>170</v>
      </c>
      <c r="G10" s="490" t="s">
        <v>163</v>
      </c>
      <c r="H10" s="485"/>
    </row>
    <row r="11" spans="1:67" ht="25.15" customHeight="1">
      <c r="A11" s="491">
        <v>1</v>
      </c>
      <c r="B11" s="492">
        <v>2</v>
      </c>
      <c r="C11" s="492">
        <v>3</v>
      </c>
      <c r="D11" s="493">
        <v>4</v>
      </c>
      <c r="E11" s="493">
        <v>5</v>
      </c>
      <c r="F11" s="494">
        <v>6</v>
      </c>
      <c r="G11" s="495" t="s">
        <v>171</v>
      </c>
      <c r="H11" s="485"/>
    </row>
    <row r="12" spans="1:67" ht="18" customHeight="1">
      <c r="A12" s="739" t="s">
        <v>172</v>
      </c>
      <c r="B12" s="742" t="s">
        <v>342</v>
      </c>
      <c r="C12" s="496"/>
      <c r="D12" s="497"/>
      <c r="E12" s="498"/>
      <c r="F12" s="499"/>
      <c r="G12" s="500"/>
      <c r="H12" s="485"/>
    </row>
    <row r="13" spans="1:67">
      <c r="A13" s="740"/>
      <c r="B13" s="742"/>
      <c r="C13" s="496"/>
      <c r="D13" s="497"/>
      <c r="E13" s="498"/>
      <c r="F13" s="499"/>
      <c r="G13" s="500"/>
      <c r="H13" s="501"/>
    </row>
    <row r="14" spans="1:67">
      <c r="A14" s="741"/>
      <c r="B14" s="743"/>
      <c r="C14" s="502"/>
      <c r="D14" s="503"/>
      <c r="E14" s="498"/>
      <c r="F14" s="499"/>
      <c r="G14" s="500"/>
      <c r="H14" s="501"/>
    </row>
    <row r="15" spans="1:67">
      <c r="A15" s="504"/>
      <c r="B15" s="505"/>
      <c r="C15" s="496"/>
      <c r="D15" s="497"/>
      <c r="E15" s="498"/>
      <c r="F15" s="499"/>
      <c r="G15" s="500"/>
    </row>
    <row r="16" spans="1:67" ht="15">
      <c r="A16" s="506"/>
      <c r="B16" s="507" t="s">
        <v>165</v>
      </c>
      <c r="C16" s="507"/>
      <c r="D16" s="508"/>
      <c r="E16" s="498"/>
      <c r="F16" s="498"/>
      <c r="G16" s="509"/>
      <c r="H16" s="501"/>
    </row>
    <row r="17" spans="1:9" ht="31.5" customHeight="1" thickBot="1">
      <c r="A17" s="510"/>
      <c r="B17" s="744" t="s">
        <v>407</v>
      </c>
      <c r="C17" s="744"/>
      <c r="D17" s="511"/>
      <c r="E17" s="511"/>
      <c r="F17" s="511"/>
      <c r="G17" s="511"/>
      <c r="H17" s="501"/>
    </row>
    <row r="18" spans="1:9" ht="48.75" customHeight="1" thickTop="1">
      <c r="A18" s="713" t="s">
        <v>173</v>
      </c>
      <c r="B18" s="714"/>
      <c r="C18" s="714"/>
      <c r="D18" s="714"/>
      <c r="E18" s="714"/>
      <c r="F18" s="714"/>
      <c r="G18" s="501"/>
    </row>
    <row r="19" spans="1:9">
      <c r="A19" s="512"/>
      <c r="B19" s="512"/>
      <c r="C19" s="512"/>
      <c r="D19" s="512"/>
      <c r="E19" s="512"/>
      <c r="F19" s="512"/>
      <c r="G19" s="501"/>
      <c r="H19" s="501"/>
    </row>
    <row r="20" spans="1:9" s="430" customFormat="1" ht="12.75">
      <c r="A20" s="458"/>
      <c r="B20" s="458"/>
      <c r="C20" s="458"/>
      <c r="D20" s="458"/>
      <c r="E20" s="457"/>
      <c r="F20" s="457"/>
      <c r="G20" s="457"/>
      <c r="H20" s="459"/>
      <c r="I20" s="459"/>
    </row>
    <row r="21" spans="1:9" s="430" customFormat="1" ht="12.75">
      <c r="A21" s="458"/>
      <c r="B21" s="458"/>
      <c r="C21" s="458"/>
      <c r="D21" s="458"/>
      <c r="E21" s="459"/>
      <c r="F21" s="459"/>
      <c r="G21" s="459"/>
      <c r="H21" s="459"/>
      <c r="I21" s="459"/>
    </row>
    <row r="22" spans="1:9" s="430" customFormat="1" ht="12.75">
      <c r="A22" s="460" t="s">
        <v>3</v>
      </c>
      <c r="B22" s="34" t="s">
        <v>113</v>
      </c>
      <c r="C22" s="461"/>
      <c r="D22" s="461"/>
      <c r="E22" s="462"/>
      <c r="F22" s="464" t="s">
        <v>143</v>
      </c>
      <c r="G22" s="463"/>
      <c r="I22" s="459"/>
    </row>
    <row r="23" spans="1:9" s="430" customFormat="1" ht="50.25" customHeight="1">
      <c r="A23" s="460" t="s">
        <v>3</v>
      </c>
      <c r="B23" s="34" t="s">
        <v>115</v>
      </c>
      <c r="C23" s="465"/>
      <c r="D23" s="466"/>
      <c r="E23" s="467" t="s">
        <v>3</v>
      </c>
      <c r="F23" s="715"/>
      <c r="G23" s="715"/>
      <c r="H23" s="715"/>
      <c r="I23" s="459"/>
    </row>
    <row r="24" spans="1:9" s="430" customFormat="1" ht="12.75">
      <c r="A24" s="460" t="s">
        <v>3</v>
      </c>
      <c r="B24" s="468" t="s">
        <v>116</v>
      </c>
      <c r="C24" s="469"/>
      <c r="D24" s="469"/>
      <c r="E24" s="467" t="s">
        <v>3</v>
      </c>
      <c r="F24" s="709"/>
      <c r="G24" s="709"/>
      <c r="H24" s="709"/>
      <c r="I24" s="459"/>
    </row>
    <row r="25" spans="1:9" s="430" customFormat="1" ht="12.75">
      <c r="A25" s="460"/>
      <c r="B25" s="468" t="s">
        <v>117</v>
      </c>
      <c r="C25" s="470"/>
      <c r="D25" s="470"/>
      <c r="E25" s="467" t="s">
        <v>3</v>
      </c>
      <c r="F25" s="709"/>
      <c r="G25" s="709"/>
      <c r="H25" s="709"/>
      <c r="I25" s="459"/>
    </row>
    <row r="26" spans="1:9" s="430" customFormat="1" ht="12.75">
      <c r="A26" s="460"/>
      <c r="B26" s="471" t="s">
        <v>118</v>
      </c>
      <c r="C26" s="470"/>
      <c r="D26" s="470"/>
      <c r="E26" s="472" t="s">
        <v>3</v>
      </c>
      <c r="F26" s="710"/>
      <c r="G26" s="710"/>
      <c r="H26" s="710"/>
      <c r="I26" s="459"/>
    </row>
    <row r="27" spans="1:9">
      <c r="A27" s="513"/>
      <c r="B27" s="486"/>
      <c r="C27" s="486"/>
      <c r="D27" s="486"/>
      <c r="E27" s="514"/>
      <c r="F27" s="501"/>
      <c r="G27" s="501"/>
    </row>
  </sheetData>
  <mergeCells count="17">
    <mergeCell ref="B9:B10"/>
    <mergeCell ref="D9:D10"/>
    <mergeCell ref="A1:G1"/>
    <mergeCell ref="A2:G2"/>
    <mergeCell ref="A3:G3"/>
    <mergeCell ref="A5:G5"/>
    <mergeCell ref="A6:F6"/>
    <mergeCell ref="E9:G9"/>
    <mergeCell ref="C9:C10"/>
    <mergeCell ref="F25:H25"/>
    <mergeCell ref="F26:H26"/>
    <mergeCell ref="A12:A14"/>
    <mergeCell ref="B12:B14"/>
    <mergeCell ref="B17:C17"/>
    <mergeCell ref="A18:F18"/>
    <mergeCell ref="F23:H23"/>
    <mergeCell ref="F24:H24"/>
  </mergeCells>
  <printOptions horizontalCentered="1"/>
  <pageMargins left="0.2" right="0.2" top="0.5" bottom="0.6" header="0.1" footer="0.1"/>
  <pageSetup paperSize="9" scale="95" orientation="landscape" r:id="rId1"/>
  <headerFooter>
    <oddHeader>&amp;LExpansion of New Butwal and Kushma Susbtation&amp;RSchedule 4(c):Page&amp;P of &amp;N</oddHeader>
    <oddFooter>&amp;L&amp;G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A6EE9"/>
    <pageSetUpPr fitToPage="1"/>
  </sheetPr>
  <dimension ref="A1:BA21"/>
  <sheetViews>
    <sheetView view="pageLayout" topLeftCell="A16" zoomScaleNormal="100" zoomScaleSheetLayoutView="100" workbookViewId="0">
      <selection activeCell="E33" sqref="E33"/>
    </sheetView>
  </sheetViews>
  <sheetFormatPr defaultRowHeight="12.75"/>
  <cols>
    <col min="1" max="1" width="10.140625" style="430" customWidth="1"/>
    <col min="2" max="2" width="41.140625" style="430" customWidth="1"/>
    <col min="3" max="3" width="10.7109375" style="430" customWidth="1"/>
    <col min="4" max="4" width="10" style="430" customWidth="1"/>
    <col min="5" max="5" width="12.7109375" style="532" customWidth="1"/>
    <col min="6" max="6" width="26.140625" style="532" customWidth="1"/>
    <col min="7" max="242" width="8.7109375" style="430"/>
    <col min="243" max="243" width="7.7109375" style="430" customWidth="1"/>
    <col min="244" max="244" width="41.140625" style="430" customWidth="1"/>
    <col min="245" max="245" width="8.140625" style="430" customWidth="1"/>
    <col min="246" max="246" width="7.28515625" style="430" customWidth="1"/>
    <col min="247" max="247" width="9.42578125" style="430" customWidth="1"/>
    <col min="248" max="248" width="19.85546875" style="430" customWidth="1"/>
    <col min="249" max="498" width="8.7109375" style="430"/>
    <col min="499" max="499" width="7.7109375" style="430" customWidth="1"/>
    <col min="500" max="500" width="41.140625" style="430" customWidth="1"/>
    <col min="501" max="501" width="8.140625" style="430" customWidth="1"/>
    <col min="502" max="502" width="7.28515625" style="430" customWidth="1"/>
    <col min="503" max="503" width="9.42578125" style="430" customWidth="1"/>
    <col min="504" max="504" width="19.85546875" style="430" customWidth="1"/>
    <col min="505" max="754" width="8.7109375" style="430"/>
    <col min="755" max="755" width="7.7109375" style="430" customWidth="1"/>
    <col min="756" max="756" width="41.140625" style="430" customWidth="1"/>
    <col min="757" max="757" width="8.140625" style="430" customWidth="1"/>
    <col min="758" max="758" width="7.28515625" style="430" customWidth="1"/>
    <col min="759" max="759" width="9.42578125" style="430" customWidth="1"/>
    <col min="760" max="760" width="19.85546875" style="430" customWidth="1"/>
    <col min="761" max="1010" width="8.7109375" style="430"/>
    <col min="1011" max="1011" width="7.7109375" style="430" customWidth="1"/>
    <col min="1012" max="1012" width="41.140625" style="430" customWidth="1"/>
    <col min="1013" max="1013" width="8.140625" style="430" customWidth="1"/>
    <col min="1014" max="1014" width="7.28515625" style="430" customWidth="1"/>
    <col min="1015" max="1015" width="9.42578125" style="430" customWidth="1"/>
    <col min="1016" max="1016" width="19.85546875" style="430" customWidth="1"/>
    <col min="1017" max="1266" width="8.7109375" style="430"/>
    <col min="1267" max="1267" width="7.7109375" style="430" customWidth="1"/>
    <col min="1268" max="1268" width="41.140625" style="430" customWidth="1"/>
    <col min="1269" max="1269" width="8.140625" style="430" customWidth="1"/>
    <col min="1270" max="1270" width="7.28515625" style="430" customWidth="1"/>
    <col min="1271" max="1271" width="9.42578125" style="430" customWidth="1"/>
    <col min="1272" max="1272" width="19.85546875" style="430" customWidth="1"/>
    <col min="1273" max="1522" width="8.7109375" style="430"/>
    <col min="1523" max="1523" width="7.7109375" style="430" customWidth="1"/>
    <col min="1524" max="1524" width="41.140625" style="430" customWidth="1"/>
    <col min="1525" max="1525" width="8.140625" style="430" customWidth="1"/>
    <col min="1526" max="1526" width="7.28515625" style="430" customWidth="1"/>
    <col min="1527" max="1527" width="9.42578125" style="430" customWidth="1"/>
    <col min="1528" max="1528" width="19.85546875" style="430" customWidth="1"/>
    <col min="1529" max="1778" width="8.7109375" style="430"/>
    <col min="1779" max="1779" width="7.7109375" style="430" customWidth="1"/>
    <col min="1780" max="1780" width="41.140625" style="430" customWidth="1"/>
    <col min="1781" max="1781" width="8.140625" style="430" customWidth="1"/>
    <col min="1782" max="1782" width="7.28515625" style="430" customWidth="1"/>
    <col min="1783" max="1783" width="9.42578125" style="430" customWidth="1"/>
    <col min="1784" max="1784" width="19.85546875" style="430" customWidth="1"/>
    <col min="1785" max="2034" width="8.7109375" style="430"/>
    <col min="2035" max="2035" width="7.7109375" style="430" customWidth="1"/>
    <col min="2036" max="2036" width="41.140625" style="430" customWidth="1"/>
    <col min="2037" max="2037" width="8.140625" style="430" customWidth="1"/>
    <col min="2038" max="2038" width="7.28515625" style="430" customWidth="1"/>
    <col min="2039" max="2039" width="9.42578125" style="430" customWidth="1"/>
    <col min="2040" max="2040" width="19.85546875" style="430" customWidth="1"/>
    <col min="2041" max="2290" width="8.7109375" style="430"/>
    <col min="2291" max="2291" width="7.7109375" style="430" customWidth="1"/>
    <col min="2292" max="2292" width="41.140625" style="430" customWidth="1"/>
    <col min="2293" max="2293" width="8.140625" style="430" customWidth="1"/>
    <col min="2294" max="2294" width="7.28515625" style="430" customWidth="1"/>
    <col min="2295" max="2295" width="9.42578125" style="430" customWidth="1"/>
    <col min="2296" max="2296" width="19.85546875" style="430" customWidth="1"/>
    <col min="2297" max="2546" width="8.7109375" style="430"/>
    <col min="2547" max="2547" width="7.7109375" style="430" customWidth="1"/>
    <col min="2548" max="2548" width="41.140625" style="430" customWidth="1"/>
    <col min="2549" max="2549" width="8.140625" style="430" customWidth="1"/>
    <col min="2550" max="2550" width="7.28515625" style="430" customWidth="1"/>
    <col min="2551" max="2551" width="9.42578125" style="430" customWidth="1"/>
    <col min="2552" max="2552" width="19.85546875" style="430" customWidth="1"/>
    <col min="2553" max="2802" width="8.7109375" style="430"/>
    <col min="2803" max="2803" width="7.7109375" style="430" customWidth="1"/>
    <col min="2804" max="2804" width="41.140625" style="430" customWidth="1"/>
    <col min="2805" max="2805" width="8.140625" style="430" customWidth="1"/>
    <col min="2806" max="2806" width="7.28515625" style="430" customWidth="1"/>
    <col min="2807" max="2807" width="9.42578125" style="430" customWidth="1"/>
    <col min="2808" max="2808" width="19.85546875" style="430" customWidth="1"/>
    <col min="2809" max="3058" width="8.7109375" style="430"/>
    <col min="3059" max="3059" width="7.7109375" style="430" customWidth="1"/>
    <col min="3060" max="3060" width="41.140625" style="430" customWidth="1"/>
    <col min="3061" max="3061" width="8.140625" style="430" customWidth="1"/>
    <col min="3062" max="3062" width="7.28515625" style="430" customWidth="1"/>
    <col min="3063" max="3063" width="9.42578125" style="430" customWidth="1"/>
    <col min="3064" max="3064" width="19.85546875" style="430" customWidth="1"/>
    <col min="3065" max="3314" width="8.7109375" style="430"/>
    <col min="3315" max="3315" width="7.7109375" style="430" customWidth="1"/>
    <col min="3316" max="3316" width="41.140625" style="430" customWidth="1"/>
    <col min="3317" max="3317" width="8.140625" style="430" customWidth="1"/>
    <col min="3318" max="3318" width="7.28515625" style="430" customWidth="1"/>
    <col min="3319" max="3319" width="9.42578125" style="430" customWidth="1"/>
    <col min="3320" max="3320" width="19.85546875" style="430" customWidth="1"/>
    <col min="3321" max="3570" width="8.7109375" style="430"/>
    <col min="3571" max="3571" width="7.7109375" style="430" customWidth="1"/>
    <col min="3572" max="3572" width="41.140625" style="430" customWidth="1"/>
    <col min="3573" max="3573" width="8.140625" style="430" customWidth="1"/>
    <col min="3574" max="3574" width="7.28515625" style="430" customWidth="1"/>
    <col min="3575" max="3575" width="9.42578125" style="430" customWidth="1"/>
    <col min="3576" max="3576" width="19.85546875" style="430" customWidth="1"/>
    <col min="3577" max="3826" width="8.7109375" style="430"/>
    <col min="3827" max="3827" width="7.7109375" style="430" customWidth="1"/>
    <col min="3828" max="3828" width="41.140625" style="430" customWidth="1"/>
    <col min="3829" max="3829" width="8.140625" style="430" customWidth="1"/>
    <col min="3830" max="3830" width="7.28515625" style="430" customWidth="1"/>
    <col min="3831" max="3831" width="9.42578125" style="430" customWidth="1"/>
    <col min="3832" max="3832" width="19.85546875" style="430" customWidth="1"/>
    <col min="3833" max="4082" width="8.7109375" style="430"/>
    <col min="4083" max="4083" width="7.7109375" style="430" customWidth="1"/>
    <col min="4084" max="4084" width="41.140625" style="430" customWidth="1"/>
    <col min="4085" max="4085" width="8.140625" style="430" customWidth="1"/>
    <col min="4086" max="4086" width="7.28515625" style="430" customWidth="1"/>
    <col min="4087" max="4087" width="9.42578125" style="430" customWidth="1"/>
    <col min="4088" max="4088" width="19.85546875" style="430" customWidth="1"/>
    <col min="4089" max="4338" width="8.7109375" style="430"/>
    <col min="4339" max="4339" width="7.7109375" style="430" customWidth="1"/>
    <col min="4340" max="4340" width="41.140625" style="430" customWidth="1"/>
    <col min="4341" max="4341" width="8.140625" style="430" customWidth="1"/>
    <col min="4342" max="4342" width="7.28515625" style="430" customWidth="1"/>
    <col min="4343" max="4343" width="9.42578125" style="430" customWidth="1"/>
    <col min="4344" max="4344" width="19.85546875" style="430" customWidth="1"/>
    <col min="4345" max="4594" width="8.7109375" style="430"/>
    <col min="4595" max="4595" width="7.7109375" style="430" customWidth="1"/>
    <col min="4596" max="4596" width="41.140625" style="430" customWidth="1"/>
    <col min="4597" max="4597" width="8.140625" style="430" customWidth="1"/>
    <col min="4598" max="4598" width="7.28515625" style="430" customWidth="1"/>
    <col min="4599" max="4599" width="9.42578125" style="430" customWidth="1"/>
    <col min="4600" max="4600" width="19.85546875" style="430" customWidth="1"/>
    <col min="4601" max="4850" width="8.7109375" style="430"/>
    <col min="4851" max="4851" width="7.7109375" style="430" customWidth="1"/>
    <col min="4852" max="4852" width="41.140625" style="430" customWidth="1"/>
    <col min="4853" max="4853" width="8.140625" style="430" customWidth="1"/>
    <col min="4854" max="4854" width="7.28515625" style="430" customWidth="1"/>
    <col min="4855" max="4855" width="9.42578125" style="430" customWidth="1"/>
    <col min="4856" max="4856" width="19.85546875" style="430" customWidth="1"/>
    <col min="4857" max="5106" width="8.7109375" style="430"/>
    <col min="5107" max="5107" width="7.7109375" style="430" customWidth="1"/>
    <col min="5108" max="5108" width="41.140625" style="430" customWidth="1"/>
    <col min="5109" max="5109" width="8.140625" style="430" customWidth="1"/>
    <col min="5110" max="5110" width="7.28515625" style="430" customWidth="1"/>
    <col min="5111" max="5111" width="9.42578125" style="430" customWidth="1"/>
    <col min="5112" max="5112" width="19.85546875" style="430" customWidth="1"/>
    <col min="5113" max="5362" width="8.7109375" style="430"/>
    <col min="5363" max="5363" width="7.7109375" style="430" customWidth="1"/>
    <col min="5364" max="5364" width="41.140625" style="430" customWidth="1"/>
    <col min="5365" max="5365" width="8.140625" style="430" customWidth="1"/>
    <col min="5366" max="5366" width="7.28515625" style="430" customWidth="1"/>
    <col min="5367" max="5367" width="9.42578125" style="430" customWidth="1"/>
    <col min="5368" max="5368" width="19.85546875" style="430" customWidth="1"/>
    <col min="5369" max="5618" width="8.7109375" style="430"/>
    <col min="5619" max="5619" width="7.7109375" style="430" customWidth="1"/>
    <col min="5620" max="5620" width="41.140625" style="430" customWidth="1"/>
    <col min="5621" max="5621" width="8.140625" style="430" customWidth="1"/>
    <col min="5622" max="5622" width="7.28515625" style="430" customWidth="1"/>
    <col min="5623" max="5623" width="9.42578125" style="430" customWidth="1"/>
    <col min="5624" max="5624" width="19.85546875" style="430" customWidth="1"/>
    <col min="5625" max="5874" width="8.7109375" style="430"/>
    <col min="5875" max="5875" width="7.7109375" style="430" customWidth="1"/>
    <col min="5876" max="5876" width="41.140625" style="430" customWidth="1"/>
    <col min="5877" max="5877" width="8.140625" style="430" customWidth="1"/>
    <col min="5878" max="5878" width="7.28515625" style="430" customWidth="1"/>
    <col min="5879" max="5879" width="9.42578125" style="430" customWidth="1"/>
    <col min="5880" max="5880" width="19.85546875" style="430" customWidth="1"/>
    <col min="5881" max="6130" width="8.7109375" style="430"/>
    <col min="6131" max="6131" width="7.7109375" style="430" customWidth="1"/>
    <col min="6132" max="6132" width="41.140625" style="430" customWidth="1"/>
    <col min="6133" max="6133" width="8.140625" style="430" customWidth="1"/>
    <col min="6134" max="6134" width="7.28515625" style="430" customWidth="1"/>
    <col min="6135" max="6135" width="9.42578125" style="430" customWidth="1"/>
    <col min="6136" max="6136" width="19.85546875" style="430" customWidth="1"/>
    <col min="6137" max="6386" width="8.7109375" style="430"/>
    <col min="6387" max="6387" width="7.7109375" style="430" customWidth="1"/>
    <col min="6388" max="6388" width="41.140625" style="430" customWidth="1"/>
    <col min="6389" max="6389" width="8.140625" style="430" customWidth="1"/>
    <col min="6390" max="6390" width="7.28515625" style="430" customWidth="1"/>
    <col min="6391" max="6391" width="9.42578125" style="430" customWidth="1"/>
    <col min="6392" max="6392" width="19.85546875" style="430" customWidth="1"/>
    <col min="6393" max="6642" width="8.7109375" style="430"/>
    <col min="6643" max="6643" width="7.7109375" style="430" customWidth="1"/>
    <col min="6644" max="6644" width="41.140625" style="430" customWidth="1"/>
    <col min="6645" max="6645" width="8.140625" style="430" customWidth="1"/>
    <col min="6646" max="6646" width="7.28515625" style="430" customWidth="1"/>
    <col min="6647" max="6647" width="9.42578125" style="430" customWidth="1"/>
    <col min="6648" max="6648" width="19.85546875" style="430" customWidth="1"/>
    <col min="6649" max="6898" width="8.7109375" style="430"/>
    <col min="6899" max="6899" width="7.7109375" style="430" customWidth="1"/>
    <col min="6900" max="6900" width="41.140625" style="430" customWidth="1"/>
    <col min="6901" max="6901" width="8.140625" style="430" customWidth="1"/>
    <col min="6902" max="6902" width="7.28515625" style="430" customWidth="1"/>
    <col min="6903" max="6903" width="9.42578125" style="430" customWidth="1"/>
    <col min="6904" max="6904" width="19.85546875" style="430" customWidth="1"/>
    <col min="6905" max="7154" width="8.7109375" style="430"/>
    <col min="7155" max="7155" width="7.7109375" style="430" customWidth="1"/>
    <col min="7156" max="7156" width="41.140625" style="430" customWidth="1"/>
    <col min="7157" max="7157" width="8.140625" style="430" customWidth="1"/>
    <col min="7158" max="7158" width="7.28515625" style="430" customWidth="1"/>
    <col min="7159" max="7159" width="9.42578125" style="430" customWidth="1"/>
    <col min="7160" max="7160" width="19.85546875" style="430" customWidth="1"/>
    <col min="7161" max="7410" width="8.7109375" style="430"/>
    <col min="7411" max="7411" width="7.7109375" style="430" customWidth="1"/>
    <col min="7412" max="7412" width="41.140625" style="430" customWidth="1"/>
    <col min="7413" max="7413" width="8.140625" style="430" customWidth="1"/>
    <col min="7414" max="7414" width="7.28515625" style="430" customWidth="1"/>
    <col min="7415" max="7415" width="9.42578125" style="430" customWidth="1"/>
    <col min="7416" max="7416" width="19.85546875" style="430" customWidth="1"/>
    <col min="7417" max="7666" width="8.7109375" style="430"/>
    <col min="7667" max="7667" width="7.7109375" style="430" customWidth="1"/>
    <col min="7668" max="7668" width="41.140625" style="430" customWidth="1"/>
    <col min="7669" max="7669" width="8.140625" style="430" customWidth="1"/>
    <col min="7670" max="7670" width="7.28515625" style="430" customWidth="1"/>
    <col min="7671" max="7671" width="9.42578125" style="430" customWidth="1"/>
    <col min="7672" max="7672" width="19.85546875" style="430" customWidth="1"/>
    <col min="7673" max="7922" width="8.7109375" style="430"/>
    <col min="7923" max="7923" width="7.7109375" style="430" customWidth="1"/>
    <col min="7924" max="7924" width="41.140625" style="430" customWidth="1"/>
    <col min="7925" max="7925" width="8.140625" style="430" customWidth="1"/>
    <col min="7926" max="7926" width="7.28515625" style="430" customWidth="1"/>
    <col min="7927" max="7927" width="9.42578125" style="430" customWidth="1"/>
    <col min="7928" max="7928" width="19.85546875" style="430" customWidth="1"/>
    <col min="7929" max="8178" width="8.7109375" style="430"/>
    <col min="8179" max="8179" width="7.7109375" style="430" customWidth="1"/>
    <col min="8180" max="8180" width="41.140625" style="430" customWidth="1"/>
    <col min="8181" max="8181" width="8.140625" style="430" customWidth="1"/>
    <col min="8182" max="8182" width="7.28515625" style="430" customWidth="1"/>
    <col min="8183" max="8183" width="9.42578125" style="430" customWidth="1"/>
    <col min="8184" max="8184" width="19.85546875" style="430" customWidth="1"/>
    <col min="8185" max="8434" width="8.7109375" style="430"/>
    <col min="8435" max="8435" width="7.7109375" style="430" customWidth="1"/>
    <col min="8436" max="8436" width="41.140625" style="430" customWidth="1"/>
    <col min="8437" max="8437" width="8.140625" style="430" customWidth="1"/>
    <col min="8438" max="8438" width="7.28515625" style="430" customWidth="1"/>
    <col min="8439" max="8439" width="9.42578125" style="430" customWidth="1"/>
    <col min="8440" max="8440" width="19.85546875" style="430" customWidth="1"/>
    <col min="8441" max="8690" width="8.7109375" style="430"/>
    <col min="8691" max="8691" width="7.7109375" style="430" customWidth="1"/>
    <col min="8692" max="8692" width="41.140625" style="430" customWidth="1"/>
    <col min="8693" max="8693" width="8.140625" style="430" customWidth="1"/>
    <col min="8694" max="8694" width="7.28515625" style="430" customWidth="1"/>
    <col min="8695" max="8695" width="9.42578125" style="430" customWidth="1"/>
    <col min="8696" max="8696" width="19.85546875" style="430" customWidth="1"/>
    <col min="8697" max="8946" width="8.7109375" style="430"/>
    <col min="8947" max="8947" width="7.7109375" style="430" customWidth="1"/>
    <col min="8948" max="8948" width="41.140625" style="430" customWidth="1"/>
    <col min="8949" max="8949" width="8.140625" style="430" customWidth="1"/>
    <col min="8950" max="8950" width="7.28515625" style="430" customWidth="1"/>
    <col min="8951" max="8951" width="9.42578125" style="430" customWidth="1"/>
    <col min="8952" max="8952" width="19.85546875" style="430" customWidth="1"/>
    <col min="8953" max="9202" width="8.7109375" style="430"/>
    <col min="9203" max="9203" width="7.7109375" style="430" customWidth="1"/>
    <col min="9204" max="9204" width="41.140625" style="430" customWidth="1"/>
    <col min="9205" max="9205" width="8.140625" style="430" customWidth="1"/>
    <col min="9206" max="9206" width="7.28515625" style="430" customWidth="1"/>
    <col min="9207" max="9207" width="9.42578125" style="430" customWidth="1"/>
    <col min="9208" max="9208" width="19.85546875" style="430" customWidth="1"/>
    <col min="9209" max="9458" width="8.7109375" style="430"/>
    <col min="9459" max="9459" width="7.7109375" style="430" customWidth="1"/>
    <col min="9460" max="9460" width="41.140625" style="430" customWidth="1"/>
    <col min="9461" max="9461" width="8.140625" style="430" customWidth="1"/>
    <col min="9462" max="9462" width="7.28515625" style="430" customWidth="1"/>
    <col min="9463" max="9463" width="9.42578125" style="430" customWidth="1"/>
    <col min="9464" max="9464" width="19.85546875" style="430" customWidth="1"/>
    <col min="9465" max="9714" width="8.7109375" style="430"/>
    <col min="9715" max="9715" width="7.7109375" style="430" customWidth="1"/>
    <col min="9716" max="9716" width="41.140625" style="430" customWidth="1"/>
    <col min="9717" max="9717" width="8.140625" style="430" customWidth="1"/>
    <col min="9718" max="9718" width="7.28515625" style="430" customWidth="1"/>
    <col min="9719" max="9719" width="9.42578125" style="430" customWidth="1"/>
    <col min="9720" max="9720" width="19.85546875" style="430" customWidth="1"/>
    <col min="9721" max="9970" width="8.7109375" style="430"/>
    <col min="9971" max="9971" width="7.7109375" style="430" customWidth="1"/>
    <col min="9972" max="9972" width="41.140625" style="430" customWidth="1"/>
    <col min="9973" max="9973" width="8.140625" style="430" customWidth="1"/>
    <col min="9974" max="9974" width="7.28515625" style="430" customWidth="1"/>
    <col min="9975" max="9975" width="9.42578125" style="430" customWidth="1"/>
    <col min="9976" max="9976" width="19.85546875" style="430" customWidth="1"/>
    <col min="9977" max="10226" width="8.7109375" style="430"/>
    <col min="10227" max="10227" width="7.7109375" style="430" customWidth="1"/>
    <col min="10228" max="10228" width="41.140625" style="430" customWidth="1"/>
    <col min="10229" max="10229" width="8.140625" style="430" customWidth="1"/>
    <col min="10230" max="10230" width="7.28515625" style="430" customWidth="1"/>
    <col min="10231" max="10231" width="9.42578125" style="430" customWidth="1"/>
    <col min="10232" max="10232" width="19.85546875" style="430" customWidth="1"/>
    <col min="10233" max="10482" width="8.7109375" style="430"/>
    <col min="10483" max="10483" width="7.7109375" style="430" customWidth="1"/>
    <col min="10484" max="10484" width="41.140625" style="430" customWidth="1"/>
    <col min="10485" max="10485" width="8.140625" style="430" customWidth="1"/>
    <col min="10486" max="10486" width="7.28515625" style="430" customWidth="1"/>
    <col min="10487" max="10487" width="9.42578125" style="430" customWidth="1"/>
    <col min="10488" max="10488" width="19.85546875" style="430" customWidth="1"/>
    <col min="10489" max="10738" width="8.7109375" style="430"/>
    <col min="10739" max="10739" width="7.7109375" style="430" customWidth="1"/>
    <col min="10740" max="10740" width="41.140625" style="430" customWidth="1"/>
    <col min="10741" max="10741" width="8.140625" style="430" customWidth="1"/>
    <col min="10742" max="10742" width="7.28515625" style="430" customWidth="1"/>
    <col min="10743" max="10743" width="9.42578125" style="430" customWidth="1"/>
    <col min="10744" max="10744" width="19.85546875" style="430" customWidth="1"/>
    <col min="10745" max="10994" width="8.7109375" style="430"/>
    <col min="10995" max="10995" width="7.7109375" style="430" customWidth="1"/>
    <col min="10996" max="10996" width="41.140625" style="430" customWidth="1"/>
    <col min="10997" max="10997" width="8.140625" style="430" customWidth="1"/>
    <col min="10998" max="10998" width="7.28515625" style="430" customWidth="1"/>
    <col min="10999" max="10999" width="9.42578125" style="430" customWidth="1"/>
    <col min="11000" max="11000" width="19.85546875" style="430" customWidth="1"/>
    <col min="11001" max="11250" width="8.7109375" style="430"/>
    <col min="11251" max="11251" width="7.7109375" style="430" customWidth="1"/>
    <col min="11252" max="11252" width="41.140625" style="430" customWidth="1"/>
    <col min="11253" max="11253" width="8.140625" style="430" customWidth="1"/>
    <col min="11254" max="11254" width="7.28515625" style="430" customWidth="1"/>
    <col min="11255" max="11255" width="9.42578125" style="430" customWidth="1"/>
    <col min="11256" max="11256" width="19.85546875" style="430" customWidth="1"/>
    <col min="11257" max="11506" width="8.7109375" style="430"/>
    <col min="11507" max="11507" width="7.7109375" style="430" customWidth="1"/>
    <col min="11508" max="11508" width="41.140625" style="430" customWidth="1"/>
    <col min="11509" max="11509" width="8.140625" style="430" customWidth="1"/>
    <col min="11510" max="11510" width="7.28515625" style="430" customWidth="1"/>
    <col min="11511" max="11511" width="9.42578125" style="430" customWidth="1"/>
    <col min="11512" max="11512" width="19.85546875" style="430" customWidth="1"/>
    <col min="11513" max="11762" width="8.7109375" style="430"/>
    <col min="11763" max="11763" width="7.7109375" style="430" customWidth="1"/>
    <col min="11764" max="11764" width="41.140625" style="430" customWidth="1"/>
    <col min="11765" max="11765" width="8.140625" style="430" customWidth="1"/>
    <col min="11766" max="11766" width="7.28515625" style="430" customWidth="1"/>
    <col min="11767" max="11767" width="9.42578125" style="430" customWidth="1"/>
    <col min="11768" max="11768" width="19.85546875" style="430" customWidth="1"/>
    <col min="11769" max="12018" width="8.7109375" style="430"/>
    <col min="12019" max="12019" width="7.7109375" style="430" customWidth="1"/>
    <col min="12020" max="12020" width="41.140625" style="430" customWidth="1"/>
    <col min="12021" max="12021" width="8.140625" style="430" customWidth="1"/>
    <col min="12022" max="12022" width="7.28515625" style="430" customWidth="1"/>
    <col min="12023" max="12023" width="9.42578125" style="430" customWidth="1"/>
    <col min="12024" max="12024" width="19.85546875" style="430" customWidth="1"/>
    <col min="12025" max="12274" width="8.7109375" style="430"/>
    <col min="12275" max="12275" width="7.7109375" style="430" customWidth="1"/>
    <col min="12276" max="12276" width="41.140625" style="430" customWidth="1"/>
    <col min="12277" max="12277" width="8.140625" style="430" customWidth="1"/>
    <col min="12278" max="12278" width="7.28515625" style="430" customWidth="1"/>
    <col min="12279" max="12279" width="9.42578125" style="430" customWidth="1"/>
    <col min="12280" max="12280" width="19.85546875" style="430" customWidth="1"/>
    <col min="12281" max="12530" width="8.7109375" style="430"/>
    <col min="12531" max="12531" width="7.7109375" style="430" customWidth="1"/>
    <col min="12532" max="12532" width="41.140625" style="430" customWidth="1"/>
    <col min="12533" max="12533" width="8.140625" style="430" customWidth="1"/>
    <col min="12534" max="12534" width="7.28515625" style="430" customWidth="1"/>
    <col min="12535" max="12535" width="9.42578125" style="430" customWidth="1"/>
    <col min="12536" max="12536" width="19.85546875" style="430" customWidth="1"/>
    <col min="12537" max="12786" width="8.7109375" style="430"/>
    <col min="12787" max="12787" width="7.7109375" style="430" customWidth="1"/>
    <col min="12788" max="12788" width="41.140625" style="430" customWidth="1"/>
    <col min="12789" max="12789" width="8.140625" style="430" customWidth="1"/>
    <col min="12790" max="12790" width="7.28515625" style="430" customWidth="1"/>
    <col min="12791" max="12791" width="9.42578125" style="430" customWidth="1"/>
    <col min="12792" max="12792" width="19.85546875" style="430" customWidth="1"/>
    <col min="12793" max="13042" width="8.7109375" style="430"/>
    <col min="13043" max="13043" width="7.7109375" style="430" customWidth="1"/>
    <col min="13044" max="13044" width="41.140625" style="430" customWidth="1"/>
    <col min="13045" max="13045" width="8.140625" style="430" customWidth="1"/>
    <col min="13046" max="13046" width="7.28515625" style="430" customWidth="1"/>
    <col min="13047" max="13047" width="9.42578125" style="430" customWidth="1"/>
    <col min="13048" max="13048" width="19.85546875" style="430" customWidth="1"/>
    <col min="13049" max="13298" width="8.7109375" style="430"/>
    <col min="13299" max="13299" width="7.7109375" style="430" customWidth="1"/>
    <col min="13300" max="13300" width="41.140625" style="430" customWidth="1"/>
    <col min="13301" max="13301" width="8.140625" style="430" customWidth="1"/>
    <col min="13302" max="13302" width="7.28515625" style="430" customWidth="1"/>
    <col min="13303" max="13303" width="9.42578125" style="430" customWidth="1"/>
    <col min="13304" max="13304" width="19.85546875" style="430" customWidth="1"/>
    <col min="13305" max="13554" width="8.7109375" style="430"/>
    <col min="13555" max="13555" width="7.7109375" style="430" customWidth="1"/>
    <col min="13556" max="13556" width="41.140625" style="430" customWidth="1"/>
    <col min="13557" max="13557" width="8.140625" style="430" customWidth="1"/>
    <col min="13558" max="13558" width="7.28515625" style="430" customWidth="1"/>
    <col min="13559" max="13559" width="9.42578125" style="430" customWidth="1"/>
    <col min="13560" max="13560" width="19.85546875" style="430" customWidth="1"/>
    <col min="13561" max="13810" width="8.7109375" style="430"/>
    <col min="13811" max="13811" width="7.7109375" style="430" customWidth="1"/>
    <col min="13812" max="13812" width="41.140625" style="430" customWidth="1"/>
    <col min="13813" max="13813" width="8.140625" style="430" customWidth="1"/>
    <col min="13814" max="13814" width="7.28515625" style="430" customWidth="1"/>
    <col min="13815" max="13815" width="9.42578125" style="430" customWidth="1"/>
    <col min="13816" max="13816" width="19.85546875" style="430" customWidth="1"/>
    <col min="13817" max="14066" width="8.7109375" style="430"/>
    <col min="14067" max="14067" width="7.7109375" style="430" customWidth="1"/>
    <col min="14068" max="14068" width="41.140625" style="430" customWidth="1"/>
    <col min="14069" max="14069" width="8.140625" style="430" customWidth="1"/>
    <col min="14070" max="14070" width="7.28515625" style="430" customWidth="1"/>
    <col min="14071" max="14071" width="9.42578125" style="430" customWidth="1"/>
    <col min="14072" max="14072" width="19.85546875" style="430" customWidth="1"/>
    <col min="14073" max="14322" width="8.7109375" style="430"/>
    <col min="14323" max="14323" width="7.7109375" style="430" customWidth="1"/>
    <col min="14324" max="14324" width="41.140625" style="430" customWidth="1"/>
    <col min="14325" max="14325" width="8.140625" style="430" customWidth="1"/>
    <col min="14326" max="14326" width="7.28515625" style="430" customWidth="1"/>
    <col min="14327" max="14327" width="9.42578125" style="430" customWidth="1"/>
    <col min="14328" max="14328" width="19.85546875" style="430" customWidth="1"/>
    <col min="14329" max="14578" width="8.7109375" style="430"/>
    <col min="14579" max="14579" width="7.7109375" style="430" customWidth="1"/>
    <col min="14580" max="14580" width="41.140625" style="430" customWidth="1"/>
    <col min="14581" max="14581" width="8.140625" style="430" customWidth="1"/>
    <col min="14582" max="14582" width="7.28515625" style="430" customWidth="1"/>
    <col min="14583" max="14583" width="9.42578125" style="430" customWidth="1"/>
    <col min="14584" max="14584" width="19.85546875" style="430" customWidth="1"/>
    <col min="14585" max="14834" width="8.7109375" style="430"/>
    <col min="14835" max="14835" width="7.7109375" style="430" customWidth="1"/>
    <col min="14836" max="14836" width="41.140625" style="430" customWidth="1"/>
    <col min="14837" max="14837" width="8.140625" style="430" customWidth="1"/>
    <col min="14838" max="14838" width="7.28515625" style="430" customWidth="1"/>
    <col min="14839" max="14839" width="9.42578125" style="430" customWidth="1"/>
    <col min="14840" max="14840" width="19.85546875" style="430" customWidth="1"/>
    <col min="14841" max="15090" width="8.7109375" style="430"/>
    <col min="15091" max="15091" width="7.7109375" style="430" customWidth="1"/>
    <col min="15092" max="15092" width="41.140625" style="430" customWidth="1"/>
    <col min="15093" max="15093" width="8.140625" style="430" customWidth="1"/>
    <col min="15094" max="15094" width="7.28515625" style="430" customWidth="1"/>
    <col min="15095" max="15095" width="9.42578125" style="430" customWidth="1"/>
    <col min="15096" max="15096" width="19.85546875" style="430" customWidth="1"/>
    <col min="15097" max="15346" width="8.7109375" style="430"/>
    <col min="15347" max="15347" width="7.7109375" style="430" customWidth="1"/>
    <col min="15348" max="15348" width="41.140625" style="430" customWidth="1"/>
    <col min="15349" max="15349" width="8.140625" style="430" customWidth="1"/>
    <col min="15350" max="15350" width="7.28515625" style="430" customWidth="1"/>
    <col min="15351" max="15351" width="9.42578125" style="430" customWidth="1"/>
    <col min="15352" max="15352" width="19.85546875" style="430" customWidth="1"/>
    <col min="15353" max="15602" width="8.7109375" style="430"/>
    <col min="15603" max="15603" width="7.7109375" style="430" customWidth="1"/>
    <col min="15604" max="15604" width="41.140625" style="430" customWidth="1"/>
    <col min="15605" max="15605" width="8.140625" style="430" customWidth="1"/>
    <col min="15606" max="15606" width="7.28515625" style="430" customWidth="1"/>
    <col min="15607" max="15607" width="9.42578125" style="430" customWidth="1"/>
    <col min="15608" max="15608" width="19.85546875" style="430" customWidth="1"/>
    <col min="15609" max="15858" width="8.7109375" style="430"/>
    <col min="15859" max="15859" width="7.7109375" style="430" customWidth="1"/>
    <col min="15860" max="15860" width="41.140625" style="430" customWidth="1"/>
    <col min="15861" max="15861" width="8.140625" style="430" customWidth="1"/>
    <col min="15862" max="15862" width="7.28515625" style="430" customWidth="1"/>
    <col min="15863" max="15863" width="9.42578125" style="430" customWidth="1"/>
    <col min="15864" max="15864" width="19.85546875" style="430" customWidth="1"/>
    <col min="15865" max="16114" width="8.7109375" style="430"/>
    <col min="16115" max="16115" width="7.7109375" style="430" customWidth="1"/>
    <col min="16116" max="16116" width="41.140625" style="430" customWidth="1"/>
    <col min="16117" max="16117" width="8.140625" style="430" customWidth="1"/>
    <col min="16118" max="16118" width="7.28515625" style="430" customWidth="1"/>
    <col min="16119" max="16119" width="9.42578125" style="430" customWidth="1"/>
    <col min="16120" max="16120" width="19.85546875" style="430" customWidth="1"/>
    <col min="16121" max="16370" width="8.7109375" style="430"/>
    <col min="16371" max="16384" width="8.7109375" style="430" customWidth="1"/>
  </cols>
  <sheetData>
    <row r="1" spans="1:53" s="428" customFormat="1">
      <c r="A1" s="762" t="str">
        <f>'[5]schedule -4(c)'!A1:G1</f>
        <v>NEPAL ELECTRICITY AUTHORITY</v>
      </c>
      <c r="B1" s="762"/>
      <c r="C1" s="762"/>
      <c r="D1" s="762"/>
      <c r="E1" s="762"/>
      <c r="F1" s="762"/>
      <c r="G1" s="427"/>
      <c r="H1" s="427"/>
      <c r="I1" s="427"/>
      <c r="J1" s="427"/>
      <c r="K1" s="427"/>
      <c r="L1" s="427"/>
      <c r="M1" s="427"/>
      <c r="N1" s="427"/>
      <c r="O1" s="427"/>
      <c r="P1" s="427"/>
      <c r="Q1" s="427"/>
      <c r="R1" s="427"/>
      <c r="S1" s="427"/>
      <c r="T1" s="427"/>
      <c r="U1" s="427"/>
      <c r="V1" s="427"/>
      <c r="W1" s="427"/>
      <c r="X1" s="427"/>
      <c r="Y1" s="427"/>
      <c r="Z1" s="427"/>
      <c r="AA1" s="427"/>
      <c r="AB1" s="427"/>
      <c r="AC1" s="427"/>
      <c r="AD1" s="427"/>
      <c r="AE1" s="427"/>
      <c r="AF1" s="427"/>
      <c r="AG1" s="427"/>
      <c r="AH1" s="427"/>
      <c r="AI1" s="427"/>
      <c r="AJ1" s="427"/>
      <c r="AK1" s="427"/>
      <c r="AL1" s="427"/>
      <c r="AM1" s="427"/>
      <c r="AN1" s="427"/>
      <c r="AO1" s="427"/>
      <c r="AP1" s="427"/>
      <c r="AQ1" s="427"/>
      <c r="AR1" s="427"/>
      <c r="AS1" s="427"/>
      <c r="AT1" s="427"/>
      <c r="AU1" s="427"/>
      <c r="AV1" s="427"/>
      <c r="AW1" s="427"/>
      <c r="AX1" s="427"/>
      <c r="AY1" s="427"/>
      <c r="AZ1" s="427"/>
      <c r="BA1" s="427"/>
    </row>
    <row r="2" spans="1:53" s="428" customFormat="1" ht="16.5" customHeight="1">
      <c r="A2" s="725" t="str">
        <f>'[5]schedule -4(c)'!A2:G2</f>
        <v>PROJECT MANAGEMENT DIRECTORATE</v>
      </c>
      <c r="B2" s="725"/>
      <c r="C2" s="725"/>
      <c r="D2" s="725"/>
      <c r="E2" s="725"/>
      <c r="F2" s="725"/>
      <c r="G2" s="427"/>
      <c r="H2" s="427"/>
      <c r="I2" s="427"/>
      <c r="J2" s="427"/>
      <c r="K2" s="427"/>
      <c r="L2" s="427"/>
      <c r="M2" s="427"/>
      <c r="N2" s="427"/>
      <c r="O2" s="427"/>
      <c r="P2" s="427"/>
      <c r="Q2" s="427"/>
      <c r="R2" s="427"/>
      <c r="S2" s="427"/>
      <c r="T2" s="427"/>
      <c r="U2" s="427"/>
      <c r="V2" s="427"/>
      <c r="W2" s="427"/>
      <c r="X2" s="427"/>
      <c r="Y2" s="427"/>
      <c r="Z2" s="427"/>
      <c r="AA2" s="427"/>
      <c r="AB2" s="427"/>
      <c r="AC2" s="427"/>
      <c r="AD2" s="427"/>
      <c r="AE2" s="427"/>
      <c r="AF2" s="427"/>
      <c r="AG2" s="427"/>
      <c r="AH2" s="427"/>
      <c r="AI2" s="427"/>
      <c r="AJ2" s="427"/>
      <c r="AK2" s="427"/>
      <c r="AL2" s="427"/>
      <c r="AM2" s="427"/>
      <c r="AN2" s="427"/>
      <c r="AO2" s="427"/>
      <c r="AP2" s="427"/>
      <c r="AQ2" s="427"/>
      <c r="AR2" s="427"/>
      <c r="AS2" s="427"/>
      <c r="AT2" s="427"/>
      <c r="AU2" s="427"/>
      <c r="AV2" s="427"/>
      <c r="AW2" s="427"/>
      <c r="AX2" s="427"/>
      <c r="AY2" s="427"/>
      <c r="AZ2" s="427"/>
      <c r="BA2" s="427"/>
    </row>
    <row r="3" spans="1:53" s="428" customFormat="1">
      <c r="A3" s="763" t="str">
        <f>'NBSS Sch 1'!A3:I3</f>
        <v>New Butwal and Kushma Substation Expansion Project</v>
      </c>
      <c r="B3" s="763"/>
      <c r="C3" s="763"/>
      <c r="D3" s="763"/>
      <c r="E3" s="763"/>
      <c r="F3" s="763"/>
      <c r="G3" s="427"/>
      <c r="H3" s="427"/>
      <c r="I3" s="427"/>
      <c r="J3" s="427"/>
      <c r="K3" s="427"/>
      <c r="L3" s="427"/>
      <c r="M3" s="427"/>
      <c r="N3" s="427"/>
      <c r="O3" s="427"/>
      <c r="P3" s="427"/>
      <c r="Q3" s="427"/>
      <c r="R3" s="427"/>
      <c r="S3" s="427"/>
      <c r="T3" s="427"/>
      <c r="U3" s="427"/>
      <c r="V3" s="427"/>
      <c r="W3" s="427"/>
      <c r="X3" s="427"/>
      <c r="Y3" s="427"/>
      <c r="Z3" s="427"/>
      <c r="AA3" s="427"/>
      <c r="AB3" s="427"/>
      <c r="AC3" s="427"/>
      <c r="AD3" s="427"/>
      <c r="AE3" s="427"/>
      <c r="AF3" s="427"/>
      <c r="AG3" s="427"/>
      <c r="AH3" s="427"/>
      <c r="AI3" s="427"/>
      <c r="AJ3" s="427"/>
      <c r="AK3" s="427"/>
      <c r="AL3" s="427"/>
      <c r="AM3" s="427"/>
      <c r="AN3" s="427"/>
      <c r="AO3" s="427"/>
      <c r="AP3" s="427"/>
      <c r="AQ3" s="427"/>
      <c r="AR3" s="427"/>
      <c r="AS3" s="427"/>
      <c r="AT3" s="427"/>
      <c r="AU3" s="427"/>
      <c r="AV3" s="427"/>
      <c r="AW3" s="427"/>
      <c r="AX3" s="427"/>
      <c r="AY3" s="427"/>
      <c r="AZ3" s="427"/>
      <c r="BA3" s="427"/>
    </row>
    <row r="4" spans="1:53" s="515" customFormat="1" ht="42" customHeight="1">
      <c r="A4" s="764" t="str">
        <f>'NBSS Sch 1'!A4:H4</f>
        <v>OCB No.: PMD/ETDSP/NBKSEP-081/82-01:Design, Supply, Installation and Commissioning of transformer &amp; bays (220 Kv, 132kV, 33kV &amp; 11kV) for the Expansion of New Butwal &amp; Kushma Substation</v>
      </c>
      <c r="B4" s="764"/>
      <c r="C4" s="764"/>
      <c r="D4" s="764"/>
      <c r="E4" s="764"/>
      <c r="F4" s="764"/>
    </row>
    <row r="5" spans="1:53">
      <c r="A5" s="58"/>
      <c r="B5" s="58"/>
      <c r="C5" s="58"/>
      <c r="D5" s="58"/>
      <c r="E5" s="58"/>
      <c r="F5" s="58"/>
    </row>
    <row r="6" spans="1:53">
      <c r="A6" s="435" t="s">
        <v>478</v>
      </c>
      <c r="B6" s="435"/>
      <c r="C6" s="435"/>
      <c r="D6" s="435"/>
      <c r="E6" s="435"/>
      <c r="F6" s="435"/>
    </row>
    <row r="7" spans="1:53">
      <c r="A7" s="435" t="s">
        <v>174</v>
      </c>
      <c r="B7" s="435"/>
      <c r="C7" s="435"/>
      <c r="D7" s="435"/>
      <c r="E7" s="435"/>
      <c r="F7" s="435"/>
    </row>
    <row r="8" spans="1:53">
      <c r="A8" s="765" t="s">
        <v>175</v>
      </c>
      <c r="B8" s="767" t="s">
        <v>0</v>
      </c>
      <c r="C8" s="768" t="s">
        <v>1</v>
      </c>
      <c r="D8" s="768" t="s">
        <v>148</v>
      </c>
      <c r="E8" s="767" t="s">
        <v>176</v>
      </c>
      <c r="F8" s="767"/>
    </row>
    <row r="9" spans="1:53">
      <c r="A9" s="766"/>
      <c r="B9" s="767"/>
      <c r="C9" s="768"/>
      <c r="D9" s="768"/>
      <c r="E9" s="516" t="s">
        <v>137</v>
      </c>
      <c r="F9" s="517" t="s">
        <v>176</v>
      </c>
    </row>
    <row r="10" spans="1:53">
      <c r="A10" s="518"/>
      <c r="B10" s="516">
        <v>1</v>
      </c>
      <c r="C10" s="517">
        <v>2</v>
      </c>
      <c r="D10" s="517">
        <v>3</v>
      </c>
      <c r="E10" s="516">
        <v>4</v>
      </c>
      <c r="F10" s="517">
        <v>5</v>
      </c>
    </row>
    <row r="11" spans="1:53">
      <c r="A11" s="519">
        <v>1</v>
      </c>
      <c r="B11" s="769" t="s">
        <v>342</v>
      </c>
      <c r="C11" s="520"/>
      <c r="D11" s="520"/>
      <c r="E11" s="521"/>
      <c r="F11" s="522"/>
    </row>
    <row r="12" spans="1:53">
      <c r="A12" s="519">
        <v>2</v>
      </c>
      <c r="B12" s="770"/>
      <c r="C12" s="521"/>
      <c r="D12" s="521"/>
      <c r="E12" s="523"/>
      <c r="F12" s="524"/>
    </row>
    <row r="13" spans="1:53">
      <c r="A13" s="520"/>
      <c r="B13" s="525"/>
      <c r="C13" s="759"/>
      <c r="D13" s="759"/>
      <c r="E13" s="759"/>
      <c r="F13" s="526"/>
    </row>
    <row r="14" spans="1:53" ht="28.5" customHeight="1">
      <c r="A14" s="527"/>
      <c r="B14" s="760" t="s">
        <v>408</v>
      </c>
      <c r="C14" s="760"/>
      <c r="D14" s="760"/>
      <c r="E14" s="761"/>
      <c r="F14" s="527"/>
      <c r="G14" s="528"/>
      <c r="H14" s="528"/>
      <c r="I14" s="528"/>
    </row>
    <row r="15" spans="1:53">
      <c r="A15" s="458"/>
      <c r="B15" s="458"/>
      <c r="C15" s="458"/>
      <c r="D15" s="458"/>
      <c r="E15" s="457"/>
      <c r="F15" s="457"/>
      <c r="G15" s="446"/>
      <c r="H15" s="446"/>
      <c r="I15" s="446"/>
    </row>
    <row r="16" spans="1:53">
      <c r="A16" s="458"/>
      <c r="B16" s="458"/>
      <c r="C16" s="458"/>
      <c r="D16" s="458"/>
      <c r="E16" s="459"/>
      <c r="F16" s="459"/>
    </row>
    <row r="17" spans="1:6">
      <c r="A17" s="460" t="s">
        <v>3</v>
      </c>
      <c r="B17" s="34" t="s">
        <v>113</v>
      </c>
      <c r="C17" s="461"/>
      <c r="D17" s="461"/>
      <c r="E17" s="462"/>
      <c r="F17" s="464" t="s">
        <v>143</v>
      </c>
    </row>
    <row r="18" spans="1:6">
      <c r="A18" s="460" t="s">
        <v>3</v>
      </c>
      <c r="B18" s="34" t="s">
        <v>115</v>
      </c>
      <c r="C18" s="465"/>
      <c r="D18" s="466"/>
      <c r="E18" s="467" t="s">
        <v>3</v>
      </c>
      <c r="F18" s="529"/>
    </row>
    <row r="19" spans="1:6">
      <c r="A19" s="460" t="s">
        <v>3</v>
      </c>
      <c r="B19" s="468" t="s">
        <v>116</v>
      </c>
      <c r="C19" s="469"/>
      <c r="D19" s="469"/>
      <c r="E19" s="467" t="s">
        <v>3</v>
      </c>
      <c r="F19" s="530"/>
    </row>
    <row r="20" spans="1:6">
      <c r="A20" s="460"/>
      <c r="B20" s="468" t="s">
        <v>117</v>
      </c>
      <c r="C20" s="470"/>
      <c r="D20" s="470"/>
      <c r="E20" s="467" t="s">
        <v>3</v>
      </c>
      <c r="F20" s="530"/>
    </row>
    <row r="21" spans="1:6">
      <c r="A21" s="460"/>
      <c r="B21" s="471" t="s">
        <v>118</v>
      </c>
      <c r="C21" s="470"/>
      <c r="D21" s="470"/>
      <c r="E21" s="472" t="s">
        <v>3</v>
      </c>
      <c r="F21" s="531"/>
    </row>
  </sheetData>
  <mergeCells count="12">
    <mergeCell ref="C13:E13"/>
    <mergeCell ref="B14:E14"/>
    <mergeCell ref="A1:F1"/>
    <mergeCell ref="A2:F2"/>
    <mergeCell ref="A3:F3"/>
    <mergeCell ref="A4:F4"/>
    <mergeCell ref="A8:A9"/>
    <mergeCell ref="B8:B9"/>
    <mergeCell ref="C8:C9"/>
    <mergeCell ref="D8:D9"/>
    <mergeCell ref="E8:F8"/>
    <mergeCell ref="B11:B12"/>
  </mergeCells>
  <printOptions horizontalCentered="1"/>
  <pageMargins left="0.2" right="0.2" top="0.5" bottom="0.6" header="0.1" footer="0.1"/>
  <pageSetup scale="98" fitToHeight="0" orientation="landscape" r:id="rId1"/>
  <headerFooter>
    <oddHeader>&amp;LExpansion of New Butwal and Kushma Susbtation&amp;RSchedule 4(d): Page&amp;P of &amp;N</oddHeader>
    <oddFooter>&amp;L&amp;G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A6EE9"/>
  </sheetPr>
  <dimension ref="A1:AZ35"/>
  <sheetViews>
    <sheetView view="pageLayout" topLeftCell="A4" zoomScaleNormal="100" zoomScaleSheetLayoutView="100" workbookViewId="0">
      <selection activeCell="A22" sqref="A22:E22"/>
    </sheetView>
  </sheetViews>
  <sheetFormatPr defaultRowHeight="12.75"/>
  <cols>
    <col min="1" max="1" width="10.140625" style="430" customWidth="1"/>
    <col min="2" max="2" width="47.140625" style="430" customWidth="1"/>
    <col min="3" max="3" width="10" style="430" customWidth="1"/>
    <col min="4" max="4" width="12.7109375" style="532" customWidth="1"/>
    <col min="5" max="5" width="19.85546875" style="532" customWidth="1"/>
    <col min="6" max="241" width="9.140625" style="430"/>
    <col min="242" max="242" width="7.7109375" style="430" customWidth="1"/>
    <col min="243" max="243" width="41.140625" style="430" customWidth="1"/>
    <col min="244" max="244" width="8.140625" style="430" customWidth="1"/>
    <col min="245" max="245" width="7.28515625" style="430" customWidth="1"/>
    <col min="246" max="246" width="9.42578125" style="430" customWidth="1"/>
    <col min="247" max="247" width="19.85546875" style="430" customWidth="1"/>
    <col min="248" max="497" width="9.140625" style="430"/>
    <col min="498" max="498" width="7.7109375" style="430" customWidth="1"/>
    <col min="499" max="499" width="41.140625" style="430" customWidth="1"/>
    <col min="500" max="500" width="8.140625" style="430" customWidth="1"/>
    <col min="501" max="501" width="7.28515625" style="430" customWidth="1"/>
    <col min="502" max="502" width="9.42578125" style="430" customWidth="1"/>
    <col min="503" max="503" width="19.85546875" style="430" customWidth="1"/>
    <col min="504" max="753" width="9.140625" style="430"/>
    <col min="754" max="754" width="7.7109375" style="430" customWidth="1"/>
    <col min="755" max="755" width="41.140625" style="430" customWidth="1"/>
    <col min="756" max="756" width="8.140625" style="430" customWidth="1"/>
    <col min="757" max="757" width="7.28515625" style="430" customWidth="1"/>
    <col min="758" max="758" width="9.42578125" style="430" customWidth="1"/>
    <col min="759" max="759" width="19.85546875" style="430" customWidth="1"/>
    <col min="760" max="1009" width="9.140625" style="430"/>
    <col min="1010" max="1010" width="7.7109375" style="430" customWidth="1"/>
    <col min="1011" max="1011" width="41.140625" style="430" customWidth="1"/>
    <col min="1012" max="1012" width="8.140625" style="430" customWidth="1"/>
    <col min="1013" max="1013" width="7.28515625" style="430" customWidth="1"/>
    <col min="1014" max="1014" width="9.42578125" style="430" customWidth="1"/>
    <col min="1015" max="1015" width="19.85546875" style="430" customWidth="1"/>
    <col min="1016" max="1265" width="9.140625" style="430"/>
    <col min="1266" max="1266" width="7.7109375" style="430" customWidth="1"/>
    <col min="1267" max="1267" width="41.140625" style="430" customWidth="1"/>
    <col min="1268" max="1268" width="8.140625" style="430" customWidth="1"/>
    <col min="1269" max="1269" width="7.28515625" style="430" customWidth="1"/>
    <col min="1270" max="1270" width="9.42578125" style="430" customWidth="1"/>
    <col min="1271" max="1271" width="19.85546875" style="430" customWidth="1"/>
    <col min="1272" max="1521" width="9.140625" style="430"/>
    <col min="1522" max="1522" width="7.7109375" style="430" customWidth="1"/>
    <col min="1523" max="1523" width="41.140625" style="430" customWidth="1"/>
    <col min="1524" max="1524" width="8.140625" style="430" customWidth="1"/>
    <col min="1525" max="1525" width="7.28515625" style="430" customWidth="1"/>
    <col min="1526" max="1526" width="9.42578125" style="430" customWidth="1"/>
    <col min="1527" max="1527" width="19.85546875" style="430" customWidth="1"/>
    <col min="1528" max="1777" width="9.140625" style="430"/>
    <col min="1778" max="1778" width="7.7109375" style="430" customWidth="1"/>
    <col min="1779" max="1779" width="41.140625" style="430" customWidth="1"/>
    <col min="1780" max="1780" width="8.140625" style="430" customWidth="1"/>
    <col min="1781" max="1781" width="7.28515625" style="430" customWidth="1"/>
    <col min="1782" max="1782" width="9.42578125" style="430" customWidth="1"/>
    <col min="1783" max="1783" width="19.85546875" style="430" customWidth="1"/>
    <col min="1784" max="2033" width="9.140625" style="430"/>
    <col min="2034" max="2034" width="7.7109375" style="430" customWidth="1"/>
    <col min="2035" max="2035" width="41.140625" style="430" customWidth="1"/>
    <col min="2036" max="2036" width="8.140625" style="430" customWidth="1"/>
    <col min="2037" max="2037" width="7.28515625" style="430" customWidth="1"/>
    <col min="2038" max="2038" width="9.42578125" style="430" customWidth="1"/>
    <col min="2039" max="2039" width="19.85546875" style="430" customWidth="1"/>
    <col min="2040" max="2289" width="9.140625" style="430"/>
    <col min="2290" max="2290" width="7.7109375" style="430" customWidth="1"/>
    <col min="2291" max="2291" width="41.140625" style="430" customWidth="1"/>
    <col min="2292" max="2292" width="8.140625" style="430" customWidth="1"/>
    <col min="2293" max="2293" width="7.28515625" style="430" customWidth="1"/>
    <col min="2294" max="2294" width="9.42578125" style="430" customWidth="1"/>
    <col min="2295" max="2295" width="19.85546875" style="430" customWidth="1"/>
    <col min="2296" max="2545" width="9.140625" style="430"/>
    <col min="2546" max="2546" width="7.7109375" style="430" customWidth="1"/>
    <col min="2547" max="2547" width="41.140625" style="430" customWidth="1"/>
    <col min="2548" max="2548" width="8.140625" style="430" customWidth="1"/>
    <col min="2549" max="2549" width="7.28515625" style="430" customWidth="1"/>
    <col min="2550" max="2550" width="9.42578125" style="430" customWidth="1"/>
    <col min="2551" max="2551" width="19.85546875" style="430" customWidth="1"/>
    <col min="2552" max="2801" width="9.140625" style="430"/>
    <col min="2802" max="2802" width="7.7109375" style="430" customWidth="1"/>
    <col min="2803" max="2803" width="41.140625" style="430" customWidth="1"/>
    <col min="2804" max="2804" width="8.140625" style="430" customWidth="1"/>
    <col min="2805" max="2805" width="7.28515625" style="430" customWidth="1"/>
    <col min="2806" max="2806" width="9.42578125" style="430" customWidth="1"/>
    <col min="2807" max="2807" width="19.85546875" style="430" customWidth="1"/>
    <col min="2808" max="3057" width="9.140625" style="430"/>
    <col min="3058" max="3058" width="7.7109375" style="430" customWidth="1"/>
    <col min="3059" max="3059" width="41.140625" style="430" customWidth="1"/>
    <col min="3060" max="3060" width="8.140625" style="430" customWidth="1"/>
    <col min="3061" max="3061" width="7.28515625" style="430" customWidth="1"/>
    <col min="3062" max="3062" width="9.42578125" style="430" customWidth="1"/>
    <col min="3063" max="3063" width="19.85546875" style="430" customWidth="1"/>
    <col min="3064" max="3313" width="9.140625" style="430"/>
    <col min="3314" max="3314" width="7.7109375" style="430" customWidth="1"/>
    <col min="3315" max="3315" width="41.140625" style="430" customWidth="1"/>
    <col min="3316" max="3316" width="8.140625" style="430" customWidth="1"/>
    <col min="3317" max="3317" width="7.28515625" style="430" customWidth="1"/>
    <col min="3318" max="3318" width="9.42578125" style="430" customWidth="1"/>
    <col min="3319" max="3319" width="19.85546875" style="430" customWidth="1"/>
    <col min="3320" max="3569" width="9.140625" style="430"/>
    <col min="3570" max="3570" width="7.7109375" style="430" customWidth="1"/>
    <col min="3571" max="3571" width="41.140625" style="430" customWidth="1"/>
    <col min="3572" max="3572" width="8.140625" style="430" customWidth="1"/>
    <col min="3573" max="3573" width="7.28515625" style="430" customWidth="1"/>
    <col min="3574" max="3574" width="9.42578125" style="430" customWidth="1"/>
    <col min="3575" max="3575" width="19.85546875" style="430" customWidth="1"/>
    <col min="3576" max="3825" width="9.140625" style="430"/>
    <col min="3826" max="3826" width="7.7109375" style="430" customWidth="1"/>
    <col min="3827" max="3827" width="41.140625" style="430" customWidth="1"/>
    <col min="3828" max="3828" width="8.140625" style="430" customWidth="1"/>
    <col min="3829" max="3829" width="7.28515625" style="430" customWidth="1"/>
    <col min="3830" max="3830" width="9.42578125" style="430" customWidth="1"/>
    <col min="3831" max="3831" width="19.85546875" style="430" customWidth="1"/>
    <col min="3832" max="4081" width="9.140625" style="430"/>
    <col min="4082" max="4082" width="7.7109375" style="430" customWidth="1"/>
    <col min="4083" max="4083" width="41.140625" style="430" customWidth="1"/>
    <col min="4084" max="4084" width="8.140625" style="430" customWidth="1"/>
    <col min="4085" max="4085" width="7.28515625" style="430" customWidth="1"/>
    <col min="4086" max="4086" width="9.42578125" style="430" customWidth="1"/>
    <col min="4087" max="4087" width="19.85546875" style="430" customWidth="1"/>
    <col min="4088" max="4337" width="9.140625" style="430"/>
    <col min="4338" max="4338" width="7.7109375" style="430" customWidth="1"/>
    <col min="4339" max="4339" width="41.140625" style="430" customWidth="1"/>
    <col min="4340" max="4340" width="8.140625" style="430" customWidth="1"/>
    <col min="4341" max="4341" width="7.28515625" style="430" customWidth="1"/>
    <col min="4342" max="4342" width="9.42578125" style="430" customWidth="1"/>
    <col min="4343" max="4343" width="19.85546875" style="430" customWidth="1"/>
    <col min="4344" max="4593" width="9.140625" style="430"/>
    <col min="4594" max="4594" width="7.7109375" style="430" customWidth="1"/>
    <col min="4595" max="4595" width="41.140625" style="430" customWidth="1"/>
    <col min="4596" max="4596" width="8.140625" style="430" customWidth="1"/>
    <col min="4597" max="4597" width="7.28515625" style="430" customWidth="1"/>
    <col min="4598" max="4598" width="9.42578125" style="430" customWidth="1"/>
    <col min="4599" max="4599" width="19.85546875" style="430" customWidth="1"/>
    <col min="4600" max="4849" width="9.140625" style="430"/>
    <col min="4850" max="4850" width="7.7109375" style="430" customWidth="1"/>
    <col min="4851" max="4851" width="41.140625" style="430" customWidth="1"/>
    <col min="4852" max="4852" width="8.140625" style="430" customWidth="1"/>
    <col min="4853" max="4853" width="7.28515625" style="430" customWidth="1"/>
    <col min="4854" max="4854" width="9.42578125" style="430" customWidth="1"/>
    <col min="4855" max="4855" width="19.85546875" style="430" customWidth="1"/>
    <col min="4856" max="5105" width="9.140625" style="430"/>
    <col min="5106" max="5106" width="7.7109375" style="430" customWidth="1"/>
    <col min="5107" max="5107" width="41.140625" style="430" customWidth="1"/>
    <col min="5108" max="5108" width="8.140625" style="430" customWidth="1"/>
    <col min="5109" max="5109" width="7.28515625" style="430" customWidth="1"/>
    <col min="5110" max="5110" width="9.42578125" style="430" customWidth="1"/>
    <col min="5111" max="5111" width="19.85546875" style="430" customWidth="1"/>
    <col min="5112" max="5361" width="9.140625" style="430"/>
    <col min="5362" max="5362" width="7.7109375" style="430" customWidth="1"/>
    <col min="5363" max="5363" width="41.140625" style="430" customWidth="1"/>
    <col min="5364" max="5364" width="8.140625" style="430" customWidth="1"/>
    <col min="5365" max="5365" width="7.28515625" style="430" customWidth="1"/>
    <col min="5366" max="5366" width="9.42578125" style="430" customWidth="1"/>
    <col min="5367" max="5367" width="19.85546875" style="430" customWidth="1"/>
    <col min="5368" max="5617" width="9.140625" style="430"/>
    <col min="5618" max="5618" width="7.7109375" style="430" customWidth="1"/>
    <col min="5619" max="5619" width="41.140625" style="430" customWidth="1"/>
    <col min="5620" max="5620" width="8.140625" style="430" customWidth="1"/>
    <col min="5621" max="5621" width="7.28515625" style="430" customWidth="1"/>
    <col min="5622" max="5622" width="9.42578125" style="430" customWidth="1"/>
    <col min="5623" max="5623" width="19.85546875" style="430" customWidth="1"/>
    <col min="5624" max="5873" width="9.140625" style="430"/>
    <col min="5874" max="5874" width="7.7109375" style="430" customWidth="1"/>
    <col min="5875" max="5875" width="41.140625" style="430" customWidth="1"/>
    <col min="5876" max="5876" width="8.140625" style="430" customWidth="1"/>
    <col min="5877" max="5877" width="7.28515625" style="430" customWidth="1"/>
    <col min="5878" max="5878" width="9.42578125" style="430" customWidth="1"/>
    <col min="5879" max="5879" width="19.85546875" style="430" customWidth="1"/>
    <col min="5880" max="6129" width="9.140625" style="430"/>
    <col min="6130" max="6130" width="7.7109375" style="430" customWidth="1"/>
    <col min="6131" max="6131" width="41.140625" style="430" customWidth="1"/>
    <col min="6132" max="6132" width="8.140625" style="430" customWidth="1"/>
    <col min="6133" max="6133" width="7.28515625" style="430" customWidth="1"/>
    <col min="6134" max="6134" width="9.42578125" style="430" customWidth="1"/>
    <col min="6135" max="6135" width="19.85546875" style="430" customWidth="1"/>
    <col min="6136" max="6385" width="9.140625" style="430"/>
    <col min="6386" max="6386" width="7.7109375" style="430" customWidth="1"/>
    <col min="6387" max="6387" width="41.140625" style="430" customWidth="1"/>
    <col min="6388" max="6388" width="8.140625" style="430" customWidth="1"/>
    <col min="6389" max="6389" width="7.28515625" style="430" customWidth="1"/>
    <col min="6390" max="6390" width="9.42578125" style="430" customWidth="1"/>
    <col min="6391" max="6391" width="19.85546875" style="430" customWidth="1"/>
    <col min="6392" max="6641" width="9.140625" style="430"/>
    <col min="6642" max="6642" width="7.7109375" style="430" customWidth="1"/>
    <col min="6643" max="6643" width="41.140625" style="430" customWidth="1"/>
    <col min="6644" max="6644" width="8.140625" style="430" customWidth="1"/>
    <col min="6645" max="6645" width="7.28515625" style="430" customWidth="1"/>
    <col min="6646" max="6646" width="9.42578125" style="430" customWidth="1"/>
    <col min="6647" max="6647" width="19.85546875" style="430" customWidth="1"/>
    <col min="6648" max="6897" width="9.140625" style="430"/>
    <col min="6898" max="6898" width="7.7109375" style="430" customWidth="1"/>
    <col min="6899" max="6899" width="41.140625" style="430" customWidth="1"/>
    <col min="6900" max="6900" width="8.140625" style="430" customWidth="1"/>
    <col min="6901" max="6901" width="7.28515625" style="430" customWidth="1"/>
    <col min="6902" max="6902" width="9.42578125" style="430" customWidth="1"/>
    <col min="6903" max="6903" width="19.85546875" style="430" customWidth="1"/>
    <col min="6904" max="7153" width="9.140625" style="430"/>
    <col min="7154" max="7154" width="7.7109375" style="430" customWidth="1"/>
    <col min="7155" max="7155" width="41.140625" style="430" customWidth="1"/>
    <col min="7156" max="7156" width="8.140625" style="430" customWidth="1"/>
    <col min="7157" max="7157" width="7.28515625" style="430" customWidth="1"/>
    <col min="7158" max="7158" width="9.42578125" style="430" customWidth="1"/>
    <col min="7159" max="7159" width="19.85546875" style="430" customWidth="1"/>
    <col min="7160" max="7409" width="9.140625" style="430"/>
    <col min="7410" max="7410" width="7.7109375" style="430" customWidth="1"/>
    <col min="7411" max="7411" width="41.140625" style="430" customWidth="1"/>
    <col min="7412" max="7412" width="8.140625" style="430" customWidth="1"/>
    <col min="7413" max="7413" width="7.28515625" style="430" customWidth="1"/>
    <col min="7414" max="7414" width="9.42578125" style="430" customWidth="1"/>
    <col min="7415" max="7415" width="19.85546875" style="430" customWidth="1"/>
    <col min="7416" max="7665" width="9.140625" style="430"/>
    <col min="7666" max="7666" width="7.7109375" style="430" customWidth="1"/>
    <col min="7667" max="7667" width="41.140625" style="430" customWidth="1"/>
    <col min="7668" max="7668" width="8.140625" style="430" customWidth="1"/>
    <col min="7669" max="7669" width="7.28515625" style="430" customWidth="1"/>
    <col min="7670" max="7670" width="9.42578125" style="430" customWidth="1"/>
    <col min="7671" max="7671" width="19.85546875" style="430" customWidth="1"/>
    <col min="7672" max="7921" width="9.140625" style="430"/>
    <col min="7922" max="7922" width="7.7109375" style="430" customWidth="1"/>
    <col min="7923" max="7923" width="41.140625" style="430" customWidth="1"/>
    <col min="7924" max="7924" width="8.140625" style="430" customWidth="1"/>
    <col min="7925" max="7925" width="7.28515625" style="430" customWidth="1"/>
    <col min="7926" max="7926" width="9.42578125" style="430" customWidth="1"/>
    <col min="7927" max="7927" width="19.85546875" style="430" customWidth="1"/>
    <col min="7928" max="8177" width="9.140625" style="430"/>
    <col min="8178" max="8178" width="7.7109375" style="430" customWidth="1"/>
    <col min="8179" max="8179" width="41.140625" style="430" customWidth="1"/>
    <col min="8180" max="8180" width="8.140625" style="430" customWidth="1"/>
    <col min="8181" max="8181" width="7.28515625" style="430" customWidth="1"/>
    <col min="8182" max="8182" width="9.42578125" style="430" customWidth="1"/>
    <col min="8183" max="8183" width="19.85546875" style="430" customWidth="1"/>
    <col min="8184" max="8433" width="9.140625" style="430"/>
    <col min="8434" max="8434" width="7.7109375" style="430" customWidth="1"/>
    <col min="8435" max="8435" width="41.140625" style="430" customWidth="1"/>
    <col min="8436" max="8436" width="8.140625" style="430" customWidth="1"/>
    <col min="8437" max="8437" width="7.28515625" style="430" customWidth="1"/>
    <col min="8438" max="8438" width="9.42578125" style="430" customWidth="1"/>
    <col min="8439" max="8439" width="19.85546875" style="430" customWidth="1"/>
    <col min="8440" max="8689" width="9.140625" style="430"/>
    <col min="8690" max="8690" width="7.7109375" style="430" customWidth="1"/>
    <col min="8691" max="8691" width="41.140625" style="430" customWidth="1"/>
    <col min="8692" max="8692" width="8.140625" style="430" customWidth="1"/>
    <col min="8693" max="8693" width="7.28515625" style="430" customWidth="1"/>
    <col min="8694" max="8694" width="9.42578125" style="430" customWidth="1"/>
    <col min="8695" max="8695" width="19.85546875" style="430" customWidth="1"/>
    <col min="8696" max="8945" width="9.140625" style="430"/>
    <col min="8946" max="8946" width="7.7109375" style="430" customWidth="1"/>
    <col min="8947" max="8947" width="41.140625" style="430" customWidth="1"/>
    <col min="8948" max="8948" width="8.140625" style="430" customWidth="1"/>
    <col min="8949" max="8949" width="7.28515625" style="430" customWidth="1"/>
    <col min="8950" max="8950" width="9.42578125" style="430" customWidth="1"/>
    <col min="8951" max="8951" width="19.85546875" style="430" customWidth="1"/>
    <col min="8952" max="9201" width="9.140625" style="430"/>
    <col min="9202" max="9202" width="7.7109375" style="430" customWidth="1"/>
    <col min="9203" max="9203" width="41.140625" style="430" customWidth="1"/>
    <col min="9204" max="9204" width="8.140625" style="430" customWidth="1"/>
    <col min="9205" max="9205" width="7.28515625" style="430" customWidth="1"/>
    <col min="9206" max="9206" width="9.42578125" style="430" customWidth="1"/>
    <col min="9207" max="9207" width="19.85546875" style="430" customWidth="1"/>
    <col min="9208" max="9457" width="9.140625" style="430"/>
    <col min="9458" max="9458" width="7.7109375" style="430" customWidth="1"/>
    <col min="9459" max="9459" width="41.140625" style="430" customWidth="1"/>
    <col min="9460" max="9460" width="8.140625" style="430" customWidth="1"/>
    <col min="9461" max="9461" width="7.28515625" style="430" customWidth="1"/>
    <col min="9462" max="9462" width="9.42578125" style="430" customWidth="1"/>
    <col min="9463" max="9463" width="19.85546875" style="430" customWidth="1"/>
    <col min="9464" max="9713" width="9.140625" style="430"/>
    <col min="9714" max="9714" width="7.7109375" style="430" customWidth="1"/>
    <col min="9715" max="9715" width="41.140625" style="430" customWidth="1"/>
    <col min="9716" max="9716" width="8.140625" style="430" customWidth="1"/>
    <col min="9717" max="9717" width="7.28515625" style="430" customWidth="1"/>
    <col min="9718" max="9718" width="9.42578125" style="430" customWidth="1"/>
    <col min="9719" max="9719" width="19.85546875" style="430" customWidth="1"/>
    <col min="9720" max="9969" width="9.140625" style="430"/>
    <col min="9970" max="9970" width="7.7109375" style="430" customWidth="1"/>
    <col min="9971" max="9971" width="41.140625" style="430" customWidth="1"/>
    <col min="9972" max="9972" width="8.140625" style="430" customWidth="1"/>
    <col min="9973" max="9973" width="7.28515625" style="430" customWidth="1"/>
    <col min="9974" max="9974" width="9.42578125" style="430" customWidth="1"/>
    <col min="9975" max="9975" width="19.85546875" style="430" customWidth="1"/>
    <col min="9976" max="10225" width="9.140625" style="430"/>
    <col min="10226" max="10226" width="7.7109375" style="430" customWidth="1"/>
    <col min="10227" max="10227" width="41.140625" style="430" customWidth="1"/>
    <col min="10228" max="10228" width="8.140625" style="430" customWidth="1"/>
    <col min="10229" max="10229" width="7.28515625" style="430" customWidth="1"/>
    <col min="10230" max="10230" width="9.42578125" style="430" customWidth="1"/>
    <col min="10231" max="10231" width="19.85546875" style="430" customWidth="1"/>
    <col min="10232" max="10481" width="9.140625" style="430"/>
    <col min="10482" max="10482" width="7.7109375" style="430" customWidth="1"/>
    <col min="10483" max="10483" width="41.140625" style="430" customWidth="1"/>
    <col min="10484" max="10484" width="8.140625" style="430" customWidth="1"/>
    <col min="10485" max="10485" width="7.28515625" style="430" customWidth="1"/>
    <col min="10486" max="10486" width="9.42578125" style="430" customWidth="1"/>
    <col min="10487" max="10487" width="19.85546875" style="430" customWidth="1"/>
    <col min="10488" max="10737" width="9.140625" style="430"/>
    <col min="10738" max="10738" width="7.7109375" style="430" customWidth="1"/>
    <col min="10739" max="10739" width="41.140625" style="430" customWidth="1"/>
    <col min="10740" max="10740" width="8.140625" style="430" customWidth="1"/>
    <col min="10741" max="10741" width="7.28515625" style="430" customWidth="1"/>
    <col min="10742" max="10742" width="9.42578125" style="430" customWidth="1"/>
    <col min="10743" max="10743" width="19.85546875" style="430" customWidth="1"/>
    <col min="10744" max="10993" width="9.140625" style="430"/>
    <col min="10994" max="10994" width="7.7109375" style="430" customWidth="1"/>
    <col min="10995" max="10995" width="41.140625" style="430" customWidth="1"/>
    <col min="10996" max="10996" width="8.140625" style="430" customWidth="1"/>
    <col min="10997" max="10997" width="7.28515625" style="430" customWidth="1"/>
    <col min="10998" max="10998" width="9.42578125" style="430" customWidth="1"/>
    <col min="10999" max="10999" width="19.85546875" style="430" customWidth="1"/>
    <col min="11000" max="11249" width="9.140625" style="430"/>
    <col min="11250" max="11250" width="7.7109375" style="430" customWidth="1"/>
    <col min="11251" max="11251" width="41.140625" style="430" customWidth="1"/>
    <col min="11252" max="11252" width="8.140625" style="430" customWidth="1"/>
    <col min="11253" max="11253" width="7.28515625" style="430" customWidth="1"/>
    <col min="11254" max="11254" width="9.42578125" style="430" customWidth="1"/>
    <col min="11255" max="11255" width="19.85546875" style="430" customWidth="1"/>
    <col min="11256" max="11505" width="9.140625" style="430"/>
    <col min="11506" max="11506" width="7.7109375" style="430" customWidth="1"/>
    <col min="11507" max="11507" width="41.140625" style="430" customWidth="1"/>
    <col min="11508" max="11508" width="8.140625" style="430" customWidth="1"/>
    <col min="11509" max="11509" width="7.28515625" style="430" customWidth="1"/>
    <col min="11510" max="11510" width="9.42578125" style="430" customWidth="1"/>
    <col min="11511" max="11511" width="19.85546875" style="430" customWidth="1"/>
    <col min="11512" max="11761" width="9.140625" style="430"/>
    <col min="11762" max="11762" width="7.7109375" style="430" customWidth="1"/>
    <col min="11763" max="11763" width="41.140625" style="430" customWidth="1"/>
    <col min="11764" max="11764" width="8.140625" style="430" customWidth="1"/>
    <col min="11765" max="11765" width="7.28515625" style="430" customWidth="1"/>
    <col min="11766" max="11766" width="9.42578125" style="430" customWidth="1"/>
    <col min="11767" max="11767" width="19.85546875" style="430" customWidth="1"/>
    <col min="11768" max="12017" width="9.140625" style="430"/>
    <col min="12018" max="12018" width="7.7109375" style="430" customWidth="1"/>
    <col min="12019" max="12019" width="41.140625" style="430" customWidth="1"/>
    <col min="12020" max="12020" width="8.140625" style="430" customWidth="1"/>
    <col min="12021" max="12021" width="7.28515625" style="430" customWidth="1"/>
    <col min="12022" max="12022" width="9.42578125" style="430" customWidth="1"/>
    <col min="12023" max="12023" width="19.85546875" style="430" customWidth="1"/>
    <col min="12024" max="12273" width="9.140625" style="430"/>
    <col min="12274" max="12274" width="7.7109375" style="430" customWidth="1"/>
    <col min="12275" max="12275" width="41.140625" style="430" customWidth="1"/>
    <col min="12276" max="12276" width="8.140625" style="430" customWidth="1"/>
    <col min="12277" max="12277" width="7.28515625" style="430" customWidth="1"/>
    <col min="12278" max="12278" width="9.42578125" style="430" customWidth="1"/>
    <col min="12279" max="12279" width="19.85546875" style="430" customWidth="1"/>
    <col min="12280" max="12529" width="9.140625" style="430"/>
    <col min="12530" max="12530" width="7.7109375" style="430" customWidth="1"/>
    <col min="12531" max="12531" width="41.140625" style="430" customWidth="1"/>
    <col min="12532" max="12532" width="8.140625" style="430" customWidth="1"/>
    <col min="12533" max="12533" width="7.28515625" style="430" customWidth="1"/>
    <col min="12534" max="12534" width="9.42578125" style="430" customWidth="1"/>
    <col min="12535" max="12535" width="19.85546875" style="430" customWidth="1"/>
    <col min="12536" max="12785" width="9.140625" style="430"/>
    <col min="12786" max="12786" width="7.7109375" style="430" customWidth="1"/>
    <col min="12787" max="12787" width="41.140625" style="430" customWidth="1"/>
    <col min="12788" max="12788" width="8.140625" style="430" customWidth="1"/>
    <col min="12789" max="12789" width="7.28515625" style="430" customWidth="1"/>
    <col min="12790" max="12790" width="9.42578125" style="430" customWidth="1"/>
    <col min="12791" max="12791" width="19.85546875" style="430" customWidth="1"/>
    <col min="12792" max="13041" width="9.140625" style="430"/>
    <col min="13042" max="13042" width="7.7109375" style="430" customWidth="1"/>
    <col min="13043" max="13043" width="41.140625" style="430" customWidth="1"/>
    <col min="13044" max="13044" width="8.140625" style="430" customWidth="1"/>
    <col min="13045" max="13045" width="7.28515625" style="430" customWidth="1"/>
    <col min="13046" max="13046" width="9.42578125" style="430" customWidth="1"/>
    <col min="13047" max="13047" width="19.85546875" style="430" customWidth="1"/>
    <col min="13048" max="13297" width="9.140625" style="430"/>
    <col min="13298" max="13298" width="7.7109375" style="430" customWidth="1"/>
    <col min="13299" max="13299" width="41.140625" style="430" customWidth="1"/>
    <col min="13300" max="13300" width="8.140625" style="430" customWidth="1"/>
    <col min="13301" max="13301" width="7.28515625" style="430" customWidth="1"/>
    <col min="13302" max="13302" width="9.42578125" style="430" customWidth="1"/>
    <col min="13303" max="13303" width="19.85546875" style="430" customWidth="1"/>
    <col min="13304" max="13553" width="9.140625" style="430"/>
    <col min="13554" max="13554" width="7.7109375" style="430" customWidth="1"/>
    <col min="13555" max="13555" width="41.140625" style="430" customWidth="1"/>
    <col min="13556" max="13556" width="8.140625" style="430" customWidth="1"/>
    <col min="13557" max="13557" width="7.28515625" style="430" customWidth="1"/>
    <col min="13558" max="13558" width="9.42578125" style="430" customWidth="1"/>
    <col min="13559" max="13559" width="19.85546875" style="430" customWidth="1"/>
    <col min="13560" max="13809" width="9.140625" style="430"/>
    <col min="13810" max="13810" width="7.7109375" style="430" customWidth="1"/>
    <col min="13811" max="13811" width="41.140625" style="430" customWidth="1"/>
    <col min="13812" max="13812" width="8.140625" style="430" customWidth="1"/>
    <col min="13813" max="13813" width="7.28515625" style="430" customWidth="1"/>
    <col min="13814" max="13814" width="9.42578125" style="430" customWidth="1"/>
    <col min="13815" max="13815" width="19.85546875" style="430" customWidth="1"/>
    <col min="13816" max="14065" width="9.140625" style="430"/>
    <col min="14066" max="14066" width="7.7109375" style="430" customWidth="1"/>
    <col min="14067" max="14067" width="41.140625" style="430" customWidth="1"/>
    <col min="14068" max="14068" width="8.140625" style="430" customWidth="1"/>
    <col min="14069" max="14069" width="7.28515625" style="430" customWidth="1"/>
    <col min="14070" max="14070" width="9.42578125" style="430" customWidth="1"/>
    <col min="14071" max="14071" width="19.85546875" style="430" customWidth="1"/>
    <col min="14072" max="14321" width="9.140625" style="430"/>
    <col min="14322" max="14322" width="7.7109375" style="430" customWidth="1"/>
    <col min="14323" max="14323" width="41.140625" style="430" customWidth="1"/>
    <col min="14324" max="14324" width="8.140625" style="430" customWidth="1"/>
    <col min="14325" max="14325" width="7.28515625" style="430" customWidth="1"/>
    <col min="14326" max="14326" width="9.42578125" style="430" customWidth="1"/>
    <col min="14327" max="14327" width="19.85546875" style="430" customWidth="1"/>
    <col min="14328" max="14577" width="9.140625" style="430"/>
    <col min="14578" max="14578" width="7.7109375" style="430" customWidth="1"/>
    <col min="14579" max="14579" width="41.140625" style="430" customWidth="1"/>
    <col min="14580" max="14580" width="8.140625" style="430" customWidth="1"/>
    <col min="14581" max="14581" width="7.28515625" style="430" customWidth="1"/>
    <col min="14582" max="14582" width="9.42578125" style="430" customWidth="1"/>
    <col min="14583" max="14583" width="19.85546875" style="430" customWidth="1"/>
    <col min="14584" max="14833" width="9.140625" style="430"/>
    <col min="14834" max="14834" width="7.7109375" style="430" customWidth="1"/>
    <col min="14835" max="14835" width="41.140625" style="430" customWidth="1"/>
    <col min="14836" max="14836" width="8.140625" style="430" customWidth="1"/>
    <col min="14837" max="14837" width="7.28515625" style="430" customWidth="1"/>
    <col min="14838" max="14838" width="9.42578125" style="430" customWidth="1"/>
    <col min="14839" max="14839" width="19.85546875" style="430" customWidth="1"/>
    <col min="14840" max="15089" width="9.140625" style="430"/>
    <col min="15090" max="15090" width="7.7109375" style="430" customWidth="1"/>
    <col min="15091" max="15091" width="41.140625" style="430" customWidth="1"/>
    <col min="15092" max="15092" width="8.140625" style="430" customWidth="1"/>
    <col min="15093" max="15093" width="7.28515625" style="430" customWidth="1"/>
    <col min="15094" max="15094" width="9.42578125" style="430" customWidth="1"/>
    <col min="15095" max="15095" width="19.85546875" style="430" customWidth="1"/>
    <col min="15096" max="15345" width="9.140625" style="430"/>
    <col min="15346" max="15346" width="7.7109375" style="430" customWidth="1"/>
    <col min="15347" max="15347" width="41.140625" style="430" customWidth="1"/>
    <col min="15348" max="15348" width="8.140625" style="430" customWidth="1"/>
    <col min="15349" max="15349" width="7.28515625" style="430" customWidth="1"/>
    <col min="15350" max="15350" width="9.42578125" style="430" customWidth="1"/>
    <col min="15351" max="15351" width="19.85546875" style="430" customWidth="1"/>
    <col min="15352" max="15601" width="9.140625" style="430"/>
    <col min="15602" max="15602" width="7.7109375" style="430" customWidth="1"/>
    <col min="15603" max="15603" width="41.140625" style="430" customWidth="1"/>
    <col min="15604" max="15604" width="8.140625" style="430" customWidth="1"/>
    <col min="15605" max="15605" width="7.28515625" style="430" customWidth="1"/>
    <col min="15606" max="15606" width="9.42578125" style="430" customWidth="1"/>
    <col min="15607" max="15607" width="19.85546875" style="430" customWidth="1"/>
    <col min="15608" max="15857" width="9.140625" style="430"/>
    <col min="15858" max="15858" width="7.7109375" style="430" customWidth="1"/>
    <col min="15859" max="15859" width="41.140625" style="430" customWidth="1"/>
    <col min="15860" max="15860" width="8.140625" style="430" customWidth="1"/>
    <col min="15861" max="15861" width="7.28515625" style="430" customWidth="1"/>
    <col min="15862" max="15862" width="9.42578125" style="430" customWidth="1"/>
    <col min="15863" max="15863" width="19.85546875" style="430" customWidth="1"/>
    <col min="15864" max="16113" width="9.140625" style="430"/>
    <col min="16114" max="16114" width="7.7109375" style="430" customWidth="1"/>
    <col min="16115" max="16115" width="41.140625" style="430" customWidth="1"/>
    <col min="16116" max="16116" width="8.140625" style="430" customWidth="1"/>
    <col min="16117" max="16117" width="7.28515625" style="430" customWidth="1"/>
    <col min="16118" max="16118" width="9.42578125" style="430" customWidth="1"/>
    <col min="16119" max="16119" width="19.85546875" style="430" customWidth="1"/>
    <col min="16120" max="16369" width="9.140625" style="430"/>
    <col min="16370" max="16384" width="8.7109375" style="430" customWidth="1"/>
  </cols>
  <sheetData>
    <row r="1" spans="1:52" s="428" customFormat="1">
      <c r="A1" s="762" t="str">
        <f>'[5]schedule -4(c)'!A1:G1</f>
        <v>NEPAL ELECTRICITY AUTHORITY</v>
      </c>
      <c r="B1" s="762"/>
      <c r="C1" s="762"/>
      <c r="D1" s="762"/>
      <c r="E1" s="762"/>
      <c r="F1" s="427"/>
      <c r="G1" s="427"/>
      <c r="H1" s="427"/>
      <c r="I1" s="427"/>
      <c r="J1" s="427"/>
      <c r="K1" s="427"/>
      <c r="L1" s="427"/>
      <c r="M1" s="427"/>
      <c r="N1" s="427"/>
      <c r="O1" s="427"/>
      <c r="P1" s="427"/>
      <c r="Q1" s="427"/>
      <c r="R1" s="427"/>
      <c r="S1" s="427"/>
      <c r="T1" s="427"/>
      <c r="U1" s="427"/>
      <c r="V1" s="427"/>
      <c r="W1" s="427"/>
      <c r="X1" s="427"/>
      <c r="Y1" s="427"/>
      <c r="Z1" s="427"/>
      <c r="AA1" s="427"/>
      <c r="AB1" s="427"/>
      <c r="AC1" s="427"/>
      <c r="AD1" s="427"/>
      <c r="AE1" s="427"/>
      <c r="AF1" s="427"/>
      <c r="AG1" s="427"/>
      <c r="AH1" s="427"/>
      <c r="AI1" s="427"/>
      <c r="AJ1" s="427"/>
      <c r="AK1" s="427"/>
      <c r="AL1" s="427"/>
      <c r="AM1" s="427"/>
      <c r="AN1" s="427"/>
      <c r="AO1" s="427"/>
      <c r="AP1" s="427"/>
      <c r="AQ1" s="427"/>
      <c r="AR1" s="427"/>
      <c r="AS1" s="427"/>
      <c r="AT1" s="427"/>
      <c r="AU1" s="427"/>
      <c r="AV1" s="427"/>
      <c r="AW1" s="427"/>
      <c r="AX1" s="427"/>
      <c r="AY1" s="427"/>
      <c r="AZ1" s="427"/>
    </row>
    <row r="2" spans="1:52" s="428" customFormat="1" ht="16.5" customHeight="1">
      <c r="A2" s="725" t="str">
        <f>'[5]schedule -4(c)'!A2:G2</f>
        <v>PROJECT MANAGEMENT DIRECTORATE</v>
      </c>
      <c r="B2" s="725"/>
      <c r="C2" s="725"/>
      <c r="D2" s="725"/>
      <c r="E2" s="725"/>
      <c r="F2" s="427"/>
      <c r="G2" s="427"/>
      <c r="H2" s="427"/>
      <c r="I2" s="427"/>
      <c r="J2" s="427"/>
      <c r="K2" s="427"/>
      <c r="L2" s="427"/>
      <c r="M2" s="427"/>
      <c r="N2" s="427"/>
      <c r="O2" s="427"/>
      <c r="P2" s="427"/>
      <c r="Q2" s="427"/>
      <c r="R2" s="427"/>
      <c r="S2" s="427"/>
      <c r="T2" s="427"/>
      <c r="U2" s="427"/>
      <c r="V2" s="427"/>
      <c r="W2" s="427"/>
      <c r="X2" s="427"/>
      <c r="Y2" s="427"/>
      <c r="Z2" s="427"/>
      <c r="AA2" s="427"/>
      <c r="AB2" s="427"/>
      <c r="AC2" s="427"/>
      <c r="AD2" s="427"/>
      <c r="AE2" s="427"/>
      <c r="AF2" s="427"/>
      <c r="AG2" s="427"/>
      <c r="AH2" s="427"/>
      <c r="AI2" s="427"/>
      <c r="AJ2" s="427"/>
      <c r="AK2" s="427"/>
      <c r="AL2" s="427"/>
      <c r="AM2" s="427"/>
      <c r="AN2" s="427"/>
      <c r="AO2" s="427"/>
      <c r="AP2" s="427"/>
      <c r="AQ2" s="427"/>
      <c r="AR2" s="427"/>
      <c r="AS2" s="427"/>
      <c r="AT2" s="427"/>
      <c r="AU2" s="427"/>
      <c r="AV2" s="427"/>
      <c r="AW2" s="427"/>
      <c r="AX2" s="427"/>
      <c r="AY2" s="427"/>
      <c r="AZ2" s="427"/>
    </row>
    <row r="3" spans="1:52" s="428" customFormat="1">
      <c r="A3" s="763" t="str">
        <f>'NBSS Sch 1'!A3:I3</f>
        <v>New Butwal and Kushma Substation Expansion Project</v>
      </c>
      <c r="B3" s="763"/>
      <c r="C3" s="763"/>
      <c r="D3" s="763"/>
      <c r="E3" s="763"/>
      <c r="F3" s="427"/>
      <c r="G3" s="427"/>
      <c r="H3" s="427"/>
      <c r="I3" s="427"/>
      <c r="J3" s="427"/>
      <c r="K3" s="427"/>
      <c r="L3" s="427"/>
      <c r="M3" s="427"/>
      <c r="N3" s="427"/>
      <c r="O3" s="427"/>
      <c r="P3" s="427"/>
      <c r="Q3" s="427"/>
      <c r="R3" s="427"/>
      <c r="S3" s="427"/>
      <c r="T3" s="427"/>
      <c r="U3" s="427"/>
      <c r="V3" s="427"/>
      <c r="W3" s="427"/>
      <c r="X3" s="427"/>
      <c r="Y3" s="427"/>
      <c r="Z3" s="427"/>
      <c r="AA3" s="427"/>
      <c r="AB3" s="427"/>
      <c r="AC3" s="427"/>
      <c r="AD3" s="427"/>
      <c r="AE3" s="427"/>
      <c r="AF3" s="427"/>
      <c r="AG3" s="427"/>
      <c r="AH3" s="427"/>
      <c r="AI3" s="427"/>
      <c r="AJ3" s="427"/>
      <c r="AK3" s="427"/>
      <c r="AL3" s="427"/>
      <c r="AM3" s="427"/>
      <c r="AN3" s="427"/>
      <c r="AO3" s="427"/>
      <c r="AP3" s="427"/>
      <c r="AQ3" s="427"/>
      <c r="AR3" s="427"/>
      <c r="AS3" s="427"/>
      <c r="AT3" s="427"/>
      <c r="AU3" s="427"/>
      <c r="AV3" s="427"/>
      <c r="AW3" s="427"/>
      <c r="AX3" s="427"/>
      <c r="AY3" s="427"/>
      <c r="AZ3" s="427"/>
    </row>
    <row r="4" spans="1:52" s="515" customFormat="1" ht="42" customHeight="1">
      <c r="A4" s="764" t="str">
        <f>'NBSS Sch 1'!A4:H4</f>
        <v>OCB No.: PMD/ETDSP/NBKSEP-081/82-01:Design, Supply, Installation and Commissioning of transformer &amp; bays (220 Kv, 132kV, 33kV &amp; 11kV) for the Expansion of New Butwal &amp; Kushma Substation</v>
      </c>
      <c r="B4" s="764"/>
      <c r="C4" s="764"/>
      <c r="D4" s="764"/>
      <c r="E4" s="764"/>
    </row>
    <row r="5" spans="1:52">
      <c r="A5" s="435" t="s">
        <v>409</v>
      </c>
      <c r="B5" s="435"/>
      <c r="C5" s="435"/>
      <c r="D5" s="435"/>
      <c r="E5" s="435"/>
    </row>
    <row r="6" spans="1:52">
      <c r="A6" s="435" t="s">
        <v>424</v>
      </c>
      <c r="B6" s="435"/>
      <c r="C6" s="435"/>
      <c r="D6" s="435"/>
      <c r="E6" s="435"/>
    </row>
    <row r="7" spans="1:52">
      <c r="A7" s="774" t="s">
        <v>175</v>
      </c>
      <c r="B7" s="776" t="s">
        <v>410</v>
      </c>
      <c r="C7" s="777" t="s">
        <v>411</v>
      </c>
      <c r="D7" s="776" t="s">
        <v>418</v>
      </c>
      <c r="E7" s="776"/>
    </row>
    <row r="8" spans="1:52">
      <c r="A8" s="775"/>
      <c r="B8" s="776"/>
      <c r="C8" s="777"/>
      <c r="D8" s="533" t="s">
        <v>137</v>
      </c>
      <c r="E8" s="534" t="s">
        <v>96</v>
      </c>
    </row>
    <row r="9" spans="1:52">
      <c r="A9" s="533">
        <v>1</v>
      </c>
      <c r="B9" s="534">
        <v>2</v>
      </c>
      <c r="C9" s="533">
        <v>4</v>
      </c>
      <c r="D9" s="534">
        <v>5</v>
      </c>
      <c r="E9" s="534">
        <v>6</v>
      </c>
    </row>
    <row r="10" spans="1:52">
      <c r="A10" s="771" t="s">
        <v>513</v>
      </c>
      <c r="B10" s="772"/>
      <c r="C10" s="772"/>
      <c r="D10" s="772"/>
      <c r="E10" s="773"/>
    </row>
    <row r="11" spans="1:52">
      <c r="A11" s="539">
        <v>1</v>
      </c>
      <c r="B11" s="535" t="s">
        <v>413</v>
      </c>
      <c r="C11" s="534"/>
      <c r="D11" s="533" t="s">
        <v>412</v>
      </c>
      <c r="E11" s="536"/>
    </row>
    <row r="12" spans="1:52" ht="24.75" customHeight="1">
      <c r="A12" s="537">
        <v>2</v>
      </c>
      <c r="B12" s="535" t="s">
        <v>414</v>
      </c>
      <c r="C12" s="538"/>
      <c r="D12" s="533" t="s">
        <v>412</v>
      </c>
      <c r="E12" s="536"/>
    </row>
    <row r="13" spans="1:52">
      <c r="A13" s="537">
        <v>3</v>
      </c>
      <c r="B13" s="535" t="s">
        <v>415</v>
      </c>
      <c r="C13" s="539"/>
      <c r="D13" s="533" t="s">
        <v>412</v>
      </c>
      <c r="E13" s="536"/>
    </row>
    <row r="14" spans="1:52">
      <c r="A14" s="537">
        <v>4</v>
      </c>
      <c r="B14" s="535" t="s">
        <v>416</v>
      </c>
      <c r="C14" s="539"/>
      <c r="D14" s="533" t="s">
        <v>412</v>
      </c>
      <c r="E14" s="536"/>
    </row>
    <row r="15" spans="1:52">
      <c r="A15" s="538">
        <v>5</v>
      </c>
      <c r="B15" s="535" t="s">
        <v>417</v>
      </c>
      <c r="C15" s="540"/>
      <c r="D15" s="533" t="s">
        <v>412</v>
      </c>
      <c r="E15" s="536"/>
    </row>
    <row r="16" spans="1:52">
      <c r="A16" s="771" t="s">
        <v>514</v>
      </c>
      <c r="B16" s="772"/>
      <c r="C16" s="772"/>
      <c r="D16" s="772"/>
      <c r="E16" s="773"/>
    </row>
    <row r="17" spans="1:7">
      <c r="A17" s="539">
        <v>1</v>
      </c>
      <c r="B17" s="535" t="s">
        <v>413</v>
      </c>
      <c r="C17" s="623"/>
      <c r="D17" s="622" t="s">
        <v>412</v>
      </c>
      <c r="E17" s="536"/>
    </row>
    <row r="18" spans="1:7" ht="24.75" customHeight="1">
      <c r="A18" s="537">
        <v>2</v>
      </c>
      <c r="B18" s="535" t="s">
        <v>414</v>
      </c>
      <c r="C18" s="538"/>
      <c r="D18" s="622" t="s">
        <v>412</v>
      </c>
      <c r="E18" s="536"/>
    </row>
    <row r="19" spans="1:7">
      <c r="A19" s="537">
        <v>3</v>
      </c>
      <c r="B19" s="535" t="s">
        <v>415</v>
      </c>
      <c r="C19" s="539"/>
      <c r="D19" s="622" t="s">
        <v>412</v>
      </c>
      <c r="E19" s="536"/>
    </row>
    <row r="20" spans="1:7">
      <c r="A20" s="537">
        <v>4</v>
      </c>
      <c r="B20" s="535" t="s">
        <v>416</v>
      </c>
      <c r="C20" s="539"/>
      <c r="D20" s="622" t="s">
        <v>412</v>
      </c>
      <c r="E20" s="536"/>
    </row>
    <row r="21" spans="1:7">
      <c r="A21" s="538">
        <v>5</v>
      </c>
      <c r="B21" s="535" t="s">
        <v>417</v>
      </c>
      <c r="C21" s="540"/>
      <c r="D21" s="622" t="s">
        <v>412</v>
      </c>
      <c r="E21" s="536"/>
    </row>
    <row r="22" spans="1:7">
      <c r="A22" s="771" t="s">
        <v>515</v>
      </c>
      <c r="B22" s="772"/>
      <c r="C22" s="772"/>
      <c r="D22" s="772"/>
      <c r="E22" s="773"/>
    </row>
    <row r="23" spans="1:7">
      <c r="A23" s="539">
        <v>1</v>
      </c>
      <c r="B23" s="535" t="s">
        <v>413</v>
      </c>
      <c r="C23" s="623"/>
      <c r="D23" s="622" t="s">
        <v>412</v>
      </c>
      <c r="E23" s="536"/>
    </row>
    <row r="24" spans="1:7" ht="24.75" customHeight="1">
      <c r="A24" s="537">
        <v>2</v>
      </c>
      <c r="B24" s="535" t="s">
        <v>414</v>
      </c>
      <c r="C24" s="538"/>
      <c r="D24" s="622" t="s">
        <v>412</v>
      </c>
      <c r="E24" s="536"/>
    </row>
    <row r="25" spans="1:7">
      <c r="A25" s="537">
        <v>3</v>
      </c>
      <c r="B25" s="535" t="s">
        <v>415</v>
      </c>
      <c r="C25" s="539"/>
      <c r="D25" s="622" t="s">
        <v>412</v>
      </c>
      <c r="E25" s="536"/>
    </row>
    <row r="26" spans="1:7">
      <c r="A26" s="537">
        <v>4</v>
      </c>
      <c r="B26" s="535" t="s">
        <v>416</v>
      </c>
      <c r="C26" s="539"/>
      <c r="D26" s="622" t="s">
        <v>412</v>
      </c>
      <c r="E26" s="536"/>
    </row>
    <row r="27" spans="1:7">
      <c r="A27" s="538">
        <v>5</v>
      </c>
      <c r="B27" s="535" t="s">
        <v>417</v>
      </c>
      <c r="C27" s="540"/>
      <c r="D27" s="622" t="s">
        <v>412</v>
      </c>
      <c r="E27" s="536"/>
    </row>
    <row r="28" spans="1:7" ht="28.5" customHeight="1">
      <c r="A28" s="527"/>
      <c r="B28" s="760" t="s">
        <v>425</v>
      </c>
      <c r="C28" s="760"/>
      <c r="D28" s="761"/>
      <c r="E28" s="527"/>
      <c r="F28" s="541"/>
      <c r="G28" s="541"/>
    </row>
    <row r="29" spans="1:7">
      <c r="A29" s="458"/>
      <c r="B29" s="458"/>
      <c r="C29" s="458"/>
      <c r="D29" s="457"/>
      <c r="E29" s="457"/>
    </row>
    <row r="30" spans="1:7">
      <c r="A30" s="458"/>
      <c r="B30" s="458"/>
      <c r="C30" s="458"/>
      <c r="D30" s="459"/>
      <c r="E30" s="459"/>
    </row>
    <row r="31" spans="1:7">
      <c r="A31" s="460" t="s">
        <v>3</v>
      </c>
      <c r="B31" s="34" t="s">
        <v>113</v>
      </c>
      <c r="C31" s="461"/>
      <c r="D31" s="462"/>
      <c r="E31" s="464" t="s">
        <v>143</v>
      </c>
    </row>
    <row r="32" spans="1:7">
      <c r="A32" s="460" t="s">
        <v>3</v>
      </c>
      <c r="B32" s="34" t="s">
        <v>115</v>
      </c>
      <c r="C32" s="466"/>
      <c r="D32" s="467" t="s">
        <v>3</v>
      </c>
      <c r="E32" s="529"/>
    </row>
    <row r="33" spans="1:5">
      <c r="A33" s="460" t="s">
        <v>3</v>
      </c>
      <c r="B33" s="468" t="s">
        <v>116</v>
      </c>
      <c r="C33" s="469"/>
      <c r="D33" s="467" t="s">
        <v>3</v>
      </c>
      <c r="E33" s="530"/>
    </row>
    <row r="34" spans="1:5">
      <c r="A34" s="460"/>
      <c r="B34" s="468" t="s">
        <v>117</v>
      </c>
      <c r="C34" s="470"/>
      <c r="D34" s="467" t="s">
        <v>3</v>
      </c>
      <c r="E34" s="530"/>
    </row>
    <row r="35" spans="1:5">
      <c r="A35" s="460"/>
      <c r="B35" s="471" t="s">
        <v>118</v>
      </c>
      <c r="C35" s="470"/>
      <c r="D35" s="472" t="s">
        <v>3</v>
      </c>
      <c r="E35" s="531"/>
    </row>
  </sheetData>
  <mergeCells count="12">
    <mergeCell ref="B28:D28"/>
    <mergeCell ref="A10:E10"/>
    <mergeCell ref="A1:E1"/>
    <mergeCell ref="A2:E2"/>
    <mergeCell ref="A3:E3"/>
    <mergeCell ref="A4:E4"/>
    <mergeCell ref="A7:A8"/>
    <mergeCell ref="B7:B8"/>
    <mergeCell ref="C7:C8"/>
    <mergeCell ref="D7:E7"/>
    <mergeCell ref="A16:E16"/>
    <mergeCell ref="A22:E22"/>
  </mergeCells>
  <printOptions horizontalCentered="1"/>
  <pageMargins left="0.2" right="0.2" top="0.5" bottom="0.6" header="0.1" footer="0.1"/>
  <pageSetup paperSize="9" fitToHeight="0" orientation="landscape" r:id="rId1"/>
  <headerFooter>
    <oddHeader>&amp;LExpansion of New Butwal and Kushma Susbtation&amp;RSchedule 4(e): Page&amp;P of &amp;N</oddHeader>
    <oddFooter>&amp;L&amp;G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A6EE9"/>
  </sheetPr>
  <dimension ref="A1:BG42"/>
  <sheetViews>
    <sheetView view="pageLayout" topLeftCell="A4" zoomScaleNormal="100" zoomScaleSheetLayoutView="74" workbookViewId="0">
      <selection activeCell="G7" sqref="G7"/>
    </sheetView>
  </sheetViews>
  <sheetFormatPr defaultColWidth="11.42578125" defaultRowHeight="13.5"/>
  <cols>
    <col min="1" max="1" width="8.5703125" style="513" customWidth="1"/>
    <col min="2" max="2" width="62.5703125" style="486" customWidth="1"/>
    <col min="3" max="3" width="23.140625" style="486" customWidth="1"/>
    <col min="4" max="4" width="22" style="486" customWidth="1"/>
    <col min="5" max="5" width="4.42578125" style="482" customWidth="1"/>
    <col min="6" max="6" width="22.42578125" style="482" bestFit="1" customWidth="1"/>
    <col min="7" max="7" width="15.42578125" style="482" bestFit="1" customWidth="1"/>
    <col min="8" max="8" width="16.42578125" style="482" bestFit="1" customWidth="1"/>
    <col min="9" max="247" width="11.42578125" style="482"/>
    <col min="248" max="248" width="8.5703125" style="482" customWidth="1"/>
    <col min="249" max="249" width="47.140625" style="482" customWidth="1"/>
    <col min="250" max="250" width="14.7109375" style="482" customWidth="1"/>
    <col min="251" max="251" width="16.85546875" style="482" customWidth="1"/>
    <col min="252" max="252" width="18.28515625" style="482" customWidth="1"/>
    <col min="253" max="253" width="17.28515625" style="482" customWidth="1"/>
    <col min="254" max="254" width="15.140625" style="482" bestFit="1" customWidth="1"/>
    <col min="255" max="257" width="14.5703125" style="482" customWidth="1"/>
    <col min="258" max="258" width="15.5703125" style="482" customWidth="1"/>
    <col min="259" max="259" width="18.7109375" style="482" customWidth="1"/>
    <col min="260" max="503" width="11.42578125" style="482"/>
    <col min="504" max="504" width="8.5703125" style="482" customWidth="1"/>
    <col min="505" max="505" width="47.140625" style="482" customWidth="1"/>
    <col min="506" max="506" width="14.7109375" style="482" customWidth="1"/>
    <col min="507" max="507" width="16.85546875" style="482" customWidth="1"/>
    <col min="508" max="508" width="18.28515625" style="482" customWidth="1"/>
    <col min="509" max="509" width="17.28515625" style="482" customWidth="1"/>
    <col min="510" max="510" width="15.140625" style="482" bestFit="1" customWidth="1"/>
    <col min="511" max="513" width="14.5703125" style="482" customWidth="1"/>
    <col min="514" max="514" width="15.5703125" style="482" customWidth="1"/>
    <col min="515" max="515" width="18.7109375" style="482" customWidth="1"/>
    <col min="516" max="759" width="11.42578125" style="482"/>
    <col min="760" max="760" width="8.5703125" style="482" customWidth="1"/>
    <col min="761" max="761" width="47.140625" style="482" customWidth="1"/>
    <col min="762" max="762" width="14.7109375" style="482" customWidth="1"/>
    <col min="763" max="763" width="16.85546875" style="482" customWidth="1"/>
    <col min="764" max="764" width="18.28515625" style="482" customWidth="1"/>
    <col min="765" max="765" width="17.28515625" style="482" customWidth="1"/>
    <col min="766" max="766" width="15.140625" style="482" bestFit="1" customWidth="1"/>
    <col min="767" max="769" width="14.5703125" style="482" customWidth="1"/>
    <col min="770" max="770" width="15.5703125" style="482" customWidth="1"/>
    <col min="771" max="771" width="18.7109375" style="482" customWidth="1"/>
    <col min="772" max="1015" width="11.42578125" style="482"/>
    <col min="1016" max="1016" width="8.5703125" style="482" customWidth="1"/>
    <col min="1017" max="1017" width="47.140625" style="482" customWidth="1"/>
    <col min="1018" max="1018" width="14.7109375" style="482" customWidth="1"/>
    <col min="1019" max="1019" width="16.85546875" style="482" customWidth="1"/>
    <col min="1020" max="1020" width="18.28515625" style="482" customWidth="1"/>
    <col min="1021" max="1021" width="17.28515625" style="482" customWidth="1"/>
    <col min="1022" max="1022" width="15.140625" style="482" bestFit="1" customWidth="1"/>
    <col min="1023" max="1025" width="14.5703125" style="482" customWidth="1"/>
    <col min="1026" max="1026" width="15.5703125" style="482" customWidth="1"/>
    <col min="1027" max="1027" width="18.7109375" style="482" customWidth="1"/>
    <col min="1028" max="1271" width="11.42578125" style="482"/>
    <col min="1272" max="1272" width="8.5703125" style="482" customWidth="1"/>
    <col min="1273" max="1273" width="47.140625" style="482" customWidth="1"/>
    <col min="1274" max="1274" width="14.7109375" style="482" customWidth="1"/>
    <col min="1275" max="1275" width="16.85546875" style="482" customWidth="1"/>
    <col min="1276" max="1276" width="18.28515625" style="482" customWidth="1"/>
    <col min="1277" max="1277" width="17.28515625" style="482" customWidth="1"/>
    <col min="1278" max="1278" width="15.140625" style="482" bestFit="1" customWidth="1"/>
    <col min="1279" max="1281" width="14.5703125" style="482" customWidth="1"/>
    <col min="1282" max="1282" width="15.5703125" style="482" customWidth="1"/>
    <col min="1283" max="1283" width="18.7109375" style="482" customWidth="1"/>
    <col min="1284" max="1527" width="11.42578125" style="482"/>
    <col min="1528" max="1528" width="8.5703125" style="482" customWidth="1"/>
    <col min="1529" max="1529" width="47.140625" style="482" customWidth="1"/>
    <col min="1530" max="1530" width="14.7109375" style="482" customWidth="1"/>
    <col min="1531" max="1531" width="16.85546875" style="482" customWidth="1"/>
    <col min="1532" max="1532" width="18.28515625" style="482" customWidth="1"/>
    <col min="1533" max="1533" width="17.28515625" style="482" customWidth="1"/>
    <col min="1534" max="1534" width="15.140625" style="482" bestFit="1" customWidth="1"/>
    <col min="1535" max="1537" width="14.5703125" style="482" customWidth="1"/>
    <col min="1538" max="1538" width="15.5703125" style="482" customWidth="1"/>
    <col min="1539" max="1539" width="18.7109375" style="482" customWidth="1"/>
    <col min="1540" max="1783" width="11.42578125" style="482"/>
    <col min="1784" max="1784" width="8.5703125" style="482" customWidth="1"/>
    <col min="1785" max="1785" width="47.140625" style="482" customWidth="1"/>
    <col min="1786" max="1786" width="14.7109375" style="482" customWidth="1"/>
    <col min="1787" max="1787" width="16.85546875" style="482" customWidth="1"/>
    <col min="1788" max="1788" width="18.28515625" style="482" customWidth="1"/>
    <col min="1789" max="1789" width="17.28515625" style="482" customWidth="1"/>
    <col min="1790" max="1790" width="15.140625" style="482" bestFit="1" customWidth="1"/>
    <col min="1791" max="1793" width="14.5703125" style="482" customWidth="1"/>
    <col min="1794" max="1794" width="15.5703125" style="482" customWidth="1"/>
    <col min="1795" max="1795" width="18.7109375" style="482" customWidth="1"/>
    <col min="1796" max="2039" width="11.42578125" style="482"/>
    <col min="2040" max="2040" width="8.5703125" style="482" customWidth="1"/>
    <col min="2041" max="2041" width="47.140625" style="482" customWidth="1"/>
    <col min="2042" max="2042" width="14.7109375" style="482" customWidth="1"/>
    <col min="2043" max="2043" width="16.85546875" style="482" customWidth="1"/>
    <col min="2044" max="2044" width="18.28515625" style="482" customWidth="1"/>
    <col min="2045" max="2045" width="17.28515625" style="482" customWidth="1"/>
    <col min="2046" max="2046" width="15.140625" style="482" bestFit="1" customWidth="1"/>
    <col min="2047" max="2049" width="14.5703125" style="482" customWidth="1"/>
    <col min="2050" max="2050" width="15.5703125" style="482" customWidth="1"/>
    <col min="2051" max="2051" width="18.7109375" style="482" customWidth="1"/>
    <col min="2052" max="2295" width="11.42578125" style="482"/>
    <col min="2296" max="2296" width="8.5703125" style="482" customWidth="1"/>
    <col min="2297" max="2297" width="47.140625" style="482" customWidth="1"/>
    <col min="2298" max="2298" width="14.7109375" style="482" customWidth="1"/>
    <col min="2299" max="2299" width="16.85546875" style="482" customWidth="1"/>
    <col min="2300" max="2300" width="18.28515625" style="482" customWidth="1"/>
    <col min="2301" max="2301" width="17.28515625" style="482" customWidth="1"/>
    <col min="2302" max="2302" width="15.140625" style="482" bestFit="1" customWidth="1"/>
    <col min="2303" max="2305" width="14.5703125" style="482" customWidth="1"/>
    <col min="2306" max="2306" width="15.5703125" style="482" customWidth="1"/>
    <col min="2307" max="2307" width="18.7109375" style="482" customWidth="1"/>
    <col min="2308" max="2551" width="11.42578125" style="482"/>
    <col min="2552" max="2552" width="8.5703125" style="482" customWidth="1"/>
    <col min="2553" max="2553" width="47.140625" style="482" customWidth="1"/>
    <col min="2554" max="2554" width="14.7109375" style="482" customWidth="1"/>
    <col min="2555" max="2555" width="16.85546875" style="482" customWidth="1"/>
    <col min="2556" max="2556" width="18.28515625" style="482" customWidth="1"/>
    <col min="2557" max="2557" width="17.28515625" style="482" customWidth="1"/>
    <col min="2558" max="2558" width="15.140625" style="482" bestFit="1" customWidth="1"/>
    <col min="2559" max="2561" width="14.5703125" style="482" customWidth="1"/>
    <col min="2562" max="2562" width="15.5703125" style="482" customWidth="1"/>
    <col min="2563" max="2563" width="18.7109375" style="482" customWidth="1"/>
    <col min="2564" max="2807" width="11.42578125" style="482"/>
    <col min="2808" max="2808" width="8.5703125" style="482" customWidth="1"/>
    <col min="2809" max="2809" width="47.140625" style="482" customWidth="1"/>
    <col min="2810" max="2810" width="14.7109375" style="482" customWidth="1"/>
    <col min="2811" max="2811" width="16.85546875" style="482" customWidth="1"/>
    <col min="2812" max="2812" width="18.28515625" style="482" customWidth="1"/>
    <col min="2813" max="2813" width="17.28515625" style="482" customWidth="1"/>
    <col min="2814" max="2814" width="15.140625" style="482" bestFit="1" customWidth="1"/>
    <col min="2815" max="2817" width="14.5703125" style="482" customWidth="1"/>
    <col min="2818" max="2818" width="15.5703125" style="482" customWidth="1"/>
    <col min="2819" max="2819" width="18.7109375" style="482" customWidth="1"/>
    <col min="2820" max="3063" width="11.42578125" style="482"/>
    <col min="3064" max="3064" width="8.5703125" style="482" customWidth="1"/>
    <col min="3065" max="3065" width="47.140625" style="482" customWidth="1"/>
    <col min="3066" max="3066" width="14.7109375" style="482" customWidth="1"/>
    <col min="3067" max="3067" width="16.85546875" style="482" customWidth="1"/>
    <col min="3068" max="3068" width="18.28515625" style="482" customWidth="1"/>
    <col min="3069" max="3069" width="17.28515625" style="482" customWidth="1"/>
    <col min="3070" max="3070" width="15.140625" style="482" bestFit="1" customWidth="1"/>
    <col min="3071" max="3073" width="14.5703125" style="482" customWidth="1"/>
    <col min="3074" max="3074" width="15.5703125" style="482" customWidth="1"/>
    <col min="3075" max="3075" width="18.7109375" style="482" customWidth="1"/>
    <col min="3076" max="3319" width="11.42578125" style="482"/>
    <col min="3320" max="3320" width="8.5703125" style="482" customWidth="1"/>
    <col min="3321" max="3321" width="47.140625" style="482" customWidth="1"/>
    <col min="3322" max="3322" width="14.7109375" style="482" customWidth="1"/>
    <col min="3323" max="3323" width="16.85546875" style="482" customWidth="1"/>
    <col min="3324" max="3324" width="18.28515625" style="482" customWidth="1"/>
    <col min="3325" max="3325" width="17.28515625" style="482" customWidth="1"/>
    <col min="3326" max="3326" width="15.140625" style="482" bestFit="1" customWidth="1"/>
    <col min="3327" max="3329" width="14.5703125" style="482" customWidth="1"/>
    <col min="3330" max="3330" width="15.5703125" style="482" customWidth="1"/>
    <col min="3331" max="3331" width="18.7109375" style="482" customWidth="1"/>
    <col min="3332" max="3575" width="11.42578125" style="482"/>
    <col min="3576" max="3576" width="8.5703125" style="482" customWidth="1"/>
    <col min="3577" max="3577" width="47.140625" style="482" customWidth="1"/>
    <col min="3578" max="3578" width="14.7109375" style="482" customWidth="1"/>
    <col min="3579" max="3579" width="16.85546875" style="482" customWidth="1"/>
    <col min="3580" max="3580" width="18.28515625" style="482" customWidth="1"/>
    <col min="3581" max="3581" width="17.28515625" style="482" customWidth="1"/>
    <col min="3582" max="3582" width="15.140625" style="482" bestFit="1" customWidth="1"/>
    <col min="3583" max="3585" width="14.5703125" style="482" customWidth="1"/>
    <col min="3586" max="3586" width="15.5703125" style="482" customWidth="1"/>
    <col min="3587" max="3587" width="18.7109375" style="482" customWidth="1"/>
    <col min="3588" max="3831" width="11.42578125" style="482"/>
    <col min="3832" max="3832" width="8.5703125" style="482" customWidth="1"/>
    <col min="3833" max="3833" width="47.140625" style="482" customWidth="1"/>
    <col min="3834" max="3834" width="14.7109375" style="482" customWidth="1"/>
    <col min="3835" max="3835" width="16.85546875" style="482" customWidth="1"/>
    <col min="3836" max="3836" width="18.28515625" style="482" customWidth="1"/>
    <col min="3837" max="3837" width="17.28515625" style="482" customWidth="1"/>
    <col min="3838" max="3838" width="15.140625" style="482" bestFit="1" customWidth="1"/>
    <col min="3839" max="3841" width="14.5703125" style="482" customWidth="1"/>
    <col min="3842" max="3842" width="15.5703125" style="482" customWidth="1"/>
    <col min="3843" max="3843" width="18.7109375" style="482" customWidth="1"/>
    <col min="3844" max="4087" width="11.42578125" style="482"/>
    <col min="4088" max="4088" width="8.5703125" style="482" customWidth="1"/>
    <col min="4089" max="4089" width="47.140625" style="482" customWidth="1"/>
    <col min="4090" max="4090" width="14.7109375" style="482" customWidth="1"/>
    <col min="4091" max="4091" width="16.85546875" style="482" customWidth="1"/>
    <col min="4092" max="4092" width="18.28515625" style="482" customWidth="1"/>
    <col min="4093" max="4093" width="17.28515625" style="482" customWidth="1"/>
    <col min="4094" max="4094" width="15.140625" style="482" bestFit="1" customWidth="1"/>
    <col min="4095" max="4097" width="14.5703125" style="482" customWidth="1"/>
    <col min="4098" max="4098" width="15.5703125" style="482" customWidth="1"/>
    <col min="4099" max="4099" width="18.7109375" style="482" customWidth="1"/>
    <col min="4100" max="4343" width="11.42578125" style="482"/>
    <col min="4344" max="4344" width="8.5703125" style="482" customWidth="1"/>
    <col min="4345" max="4345" width="47.140625" style="482" customWidth="1"/>
    <col min="4346" max="4346" width="14.7109375" style="482" customWidth="1"/>
    <col min="4347" max="4347" width="16.85546875" style="482" customWidth="1"/>
    <col min="4348" max="4348" width="18.28515625" style="482" customWidth="1"/>
    <col min="4349" max="4349" width="17.28515625" style="482" customWidth="1"/>
    <col min="4350" max="4350" width="15.140625" style="482" bestFit="1" customWidth="1"/>
    <col min="4351" max="4353" width="14.5703125" style="482" customWidth="1"/>
    <col min="4354" max="4354" width="15.5703125" style="482" customWidth="1"/>
    <col min="4355" max="4355" width="18.7109375" style="482" customWidth="1"/>
    <col min="4356" max="4599" width="11.42578125" style="482"/>
    <col min="4600" max="4600" width="8.5703125" style="482" customWidth="1"/>
    <col min="4601" max="4601" width="47.140625" style="482" customWidth="1"/>
    <col min="4602" max="4602" width="14.7109375" style="482" customWidth="1"/>
    <col min="4603" max="4603" width="16.85546875" style="482" customWidth="1"/>
    <col min="4604" max="4604" width="18.28515625" style="482" customWidth="1"/>
    <col min="4605" max="4605" width="17.28515625" style="482" customWidth="1"/>
    <col min="4606" max="4606" width="15.140625" style="482" bestFit="1" customWidth="1"/>
    <col min="4607" max="4609" width="14.5703125" style="482" customWidth="1"/>
    <col min="4610" max="4610" width="15.5703125" style="482" customWidth="1"/>
    <col min="4611" max="4611" width="18.7109375" style="482" customWidth="1"/>
    <col min="4612" max="4855" width="11.42578125" style="482"/>
    <col min="4856" max="4856" width="8.5703125" style="482" customWidth="1"/>
    <col min="4857" max="4857" width="47.140625" style="482" customWidth="1"/>
    <col min="4858" max="4858" width="14.7109375" style="482" customWidth="1"/>
    <col min="4859" max="4859" width="16.85546875" style="482" customWidth="1"/>
    <col min="4860" max="4860" width="18.28515625" style="482" customWidth="1"/>
    <col min="4861" max="4861" width="17.28515625" style="482" customWidth="1"/>
    <col min="4862" max="4862" width="15.140625" style="482" bestFit="1" customWidth="1"/>
    <col min="4863" max="4865" width="14.5703125" style="482" customWidth="1"/>
    <col min="4866" max="4866" width="15.5703125" style="482" customWidth="1"/>
    <col min="4867" max="4867" width="18.7109375" style="482" customWidth="1"/>
    <col min="4868" max="5111" width="11.42578125" style="482"/>
    <col min="5112" max="5112" width="8.5703125" style="482" customWidth="1"/>
    <col min="5113" max="5113" width="47.140625" style="482" customWidth="1"/>
    <col min="5114" max="5114" width="14.7109375" style="482" customWidth="1"/>
    <col min="5115" max="5115" width="16.85546875" style="482" customWidth="1"/>
    <col min="5116" max="5116" width="18.28515625" style="482" customWidth="1"/>
    <col min="5117" max="5117" width="17.28515625" style="482" customWidth="1"/>
    <col min="5118" max="5118" width="15.140625" style="482" bestFit="1" customWidth="1"/>
    <col min="5119" max="5121" width="14.5703125" style="482" customWidth="1"/>
    <col min="5122" max="5122" width="15.5703125" style="482" customWidth="1"/>
    <col min="5123" max="5123" width="18.7109375" style="482" customWidth="1"/>
    <col min="5124" max="5367" width="11.42578125" style="482"/>
    <col min="5368" max="5368" width="8.5703125" style="482" customWidth="1"/>
    <col min="5369" max="5369" width="47.140625" style="482" customWidth="1"/>
    <col min="5370" max="5370" width="14.7109375" style="482" customWidth="1"/>
    <col min="5371" max="5371" width="16.85546875" style="482" customWidth="1"/>
    <col min="5372" max="5372" width="18.28515625" style="482" customWidth="1"/>
    <col min="5373" max="5373" width="17.28515625" style="482" customWidth="1"/>
    <col min="5374" max="5374" width="15.140625" style="482" bestFit="1" customWidth="1"/>
    <col min="5375" max="5377" width="14.5703125" style="482" customWidth="1"/>
    <col min="5378" max="5378" width="15.5703125" style="482" customWidth="1"/>
    <col min="5379" max="5379" width="18.7109375" style="482" customWidth="1"/>
    <col min="5380" max="5623" width="11.42578125" style="482"/>
    <col min="5624" max="5624" width="8.5703125" style="482" customWidth="1"/>
    <col min="5625" max="5625" width="47.140625" style="482" customWidth="1"/>
    <col min="5626" max="5626" width="14.7109375" style="482" customWidth="1"/>
    <col min="5627" max="5627" width="16.85546875" style="482" customWidth="1"/>
    <col min="5628" max="5628" width="18.28515625" style="482" customWidth="1"/>
    <col min="5629" max="5629" width="17.28515625" style="482" customWidth="1"/>
    <col min="5630" max="5630" width="15.140625" style="482" bestFit="1" customWidth="1"/>
    <col min="5631" max="5633" width="14.5703125" style="482" customWidth="1"/>
    <col min="5634" max="5634" width="15.5703125" style="482" customWidth="1"/>
    <col min="5635" max="5635" width="18.7109375" style="482" customWidth="1"/>
    <col min="5636" max="5879" width="11.42578125" style="482"/>
    <col min="5880" max="5880" width="8.5703125" style="482" customWidth="1"/>
    <col min="5881" max="5881" width="47.140625" style="482" customWidth="1"/>
    <col min="5882" max="5882" width="14.7109375" style="482" customWidth="1"/>
    <col min="5883" max="5883" width="16.85546875" style="482" customWidth="1"/>
    <col min="5884" max="5884" width="18.28515625" style="482" customWidth="1"/>
    <col min="5885" max="5885" width="17.28515625" style="482" customWidth="1"/>
    <col min="5886" max="5886" width="15.140625" style="482" bestFit="1" customWidth="1"/>
    <col min="5887" max="5889" width="14.5703125" style="482" customWidth="1"/>
    <col min="5890" max="5890" width="15.5703125" style="482" customWidth="1"/>
    <col min="5891" max="5891" width="18.7109375" style="482" customWidth="1"/>
    <col min="5892" max="6135" width="11.42578125" style="482"/>
    <col min="6136" max="6136" width="8.5703125" style="482" customWidth="1"/>
    <col min="6137" max="6137" width="47.140625" style="482" customWidth="1"/>
    <col min="6138" max="6138" width="14.7109375" style="482" customWidth="1"/>
    <col min="6139" max="6139" width="16.85546875" style="482" customWidth="1"/>
    <col min="6140" max="6140" width="18.28515625" style="482" customWidth="1"/>
    <col min="6141" max="6141" width="17.28515625" style="482" customWidth="1"/>
    <col min="6142" max="6142" width="15.140625" style="482" bestFit="1" customWidth="1"/>
    <col min="6143" max="6145" width="14.5703125" style="482" customWidth="1"/>
    <col min="6146" max="6146" width="15.5703125" style="482" customWidth="1"/>
    <col min="6147" max="6147" width="18.7109375" style="482" customWidth="1"/>
    <col min="6148" max="6391" width="11.42578125" style="482"/>
    <col min="6392" max="6392" width="8.5703125" style="482" customWidth="1"/>
    <col min="6393" max="6393" width="47.140625" style="482" customWidth="1"/>
    <col min="6394" max="6394" width="14.7109375" style="482" customWidth="1"/>
    <col min="6395" max="6395" width="16.85546875" style="482" customWidth="1"/>
    <col min="6396" max="6396" width="18.28515625" style="482" customWidth="1"/>
    <col min="6397" max="6397" width="17.28515625" style="482" customWidth="1"/>
    <col min="6398" max="6398" width="15.140625" style="482" bestFit="1" customWidth="1"/>
    <col min="6399" max="6401" width="14.5703125" style="482" customWidth="1"/>
    <col min="6402" max="6402" width="15.5703125" style="482" customWidth="1"/>
    <col min="6403" max="6403" width="18.7109375" style="482" customWidth="1"/>
    <col min="6404" max="6647" width="11.42578125" style="482"/>
    <col min="6648" max="6648" width="8.5703125" style="482" customWidth="1"/>
    <col min="6649" max="6649" width="47.140625" style="482" customWidth="1"/>
    <col min="6650" max="6650" width="14.7109375" style="482" customWidth="1"/>
    <col min="6651" max="6651" width="16.85546875" style="482" customWidth="1"/>
    <col min="6652" max="6652" width="18.28515625" style="482" customWidth="1"/>
    <col min="6653" max="6653" width="17.28515625" style="482" customWidth="1"/>
    <col min="6654" max="6654" width="15.140625" style="482" bestFit="1" customWidth="1"/>
    <col min="6655" max="6657" width="14.5703125" style="482" customWidth="1"/>
    <col min="6658" max="6658" width="15.5703125" style="482" customWidth="1"/>
    <col min="6659" max="6659" width="18.7109375" style="482" customWidth="1"/>
    <col min="6660" max="6903" width="11.42578125" style="482"/>
    <col min="6904" max="6904" width="8.5703125" style="482" customWidth="1"/>
    <col min="6905" max="6905" width="47.140625" style="482" customWidth="1"/>
    <col min="6906" max="6906" width="14.7109375" style="482" customWidth="1"/>
    <col min="6907" max="6907" width="16.85546875" style="482" customWidth="1"/>
    <col min="6908" max="6908" width="18.28515625" style="482" customWidth="1"/>
    <col min="6909" max="6909" width="17.28515625" style="482" customWidth="1"/>
    <col min="6910" max="6910" width="15.140625" style="482" bestFit="1" customWidth="1"/>
    <col min="6911" max="6913" width="14.5703125" style="482" customWidth="1"/>
    <col min="6914" max="6914" width="15.5703125" style="482" customWidth="1"/>
    <col min="6915" max="6915" width="18.7109375" style="482" customWidth="1"/>
    <col min="6916" max="7159" width="11.42578125" style="482"/>
    <col min="7160" max="7160" width="8.5703125" style="482" customWidth="1"/>
    <col min="7161" max="7161" width="47.140625" style="482" customWidth="1"/>
    <col min="7162" max="7162" width="14.7109375" style="482" customWidth="1"/>
    <col min="7163" max="7163" width="16.85546875" style="482" customWidth="1"/>
    <col min="7164" max="7164" width="18.28515625" style="482" customWidth="1"/>
    <col min="7165" max="7165" width="17.28515625" style="482" customWidth="1"/>
    <col min="7166" max="7166" width="15.140625" style="482" bestFit="1" customWidth="1"/>
    <col min="7167" max="7169" width="14.5703125" style="482" customWidth="1"/>
    <col min="7170" max="7170" width="15.5703125" style="482" customWidth="1"/>
    <col min="7171" max="7171" width="18.7109375" style="482" customWidth="1"/>
    <col min="7172" max="7415" width="11.42578125" style="482"/>
    <col min="7416" max="7416" width="8.5703125" style="482" customWidth="1"/>
    <col min="7417" max="7417" width="47.140625" style="482" customWidth="1"/>
    <col min="7418" max="7418" width="14.7109375" style="482" customWidth="1"/>
    <col min="7419" max="7419" width="16.85546875" style="482" customWidth="1"/>
    <col min="7420" max="7420" width="18.28515625" style="482" customWidth="1"/>
    <col min="7421" max="7421" width="17.28515625" style="482" customWidth="1"/>
    <col min="7422" max="7422" width="15.140625" style="482" bestFit="1" customWidth="1"/>
    <col min="7423" max="7425" width="14.5703125" style="482" customWidth="1"/>
    <col min="7426" max="7426" width="15.5703125" style="482" customWidth="1"/>
    <col min="7427" max="7427" width="18.7109375" style="482" customWidth="1"/>
    <col min="7428" max="7671" width="11.42578125" style="482"/>
    <col min="7672" max="7672" width="8.5703125" style="482" customWidth="1"/>
    <col min="7673" max="7673" width="47.140625" style="482" customWidth="1"/>
    <col min="7674" max="7674" width="14.7109375" style="482" customWidth="1"/>
    <col min="7675" max="7675" width="16.85546875" style="482" customWidth="1"/>
    <col min="7676" max="7676" width="18.28515625" style="482" customWidth="1"/>
    <col min="7677" max="7677" width="17.28515625" style="482" customWidth="1"/>
    <col min="7678" max="7678" width="15.140625" style="482" bestFit="1" customWidth="1"/>
    <col min="7679" max="7681" width="14.5703125" style="482" customWidth="1"/>
    <col min="7682" max="7682" width="15.5703125" style="482" customWidth="1"/>
    <col min="7683" max="7683" width="18.7109375" style="482" customWidth="1"/>
    <col min="7684" max="7927" width="11.42578125" style="482"/>
    <col min="7928" max="7928" width="8.5703125" style="482" customWidth="1"/>
    <col min="7929" max="7929" width="47.140625" style="482" customWidth="1"/>
    <col min="7930" max="7930" width="14.7109375" style="482" customWidth="1"/>
    <col min="7931" max="7931" width="16.85546875" style="482" customWidth="1"/>
    <col min="7932" max="7932" width="18.28515625" style="482" customWidth="1"/>
    <col min="7933" max="7933" width="17.28515625" style="482" customWidth="1"/>
    <col min="7934" max="7934" width="15.140625" style="482" bestFit="1" customWidth="1"/>
    <col min="7935" max="7937" width="14.5703125" style="482" customWidth="1"/>
    <col min="7938" max="7938" width="15.5703125" style="482" customWidth="1"/>
    <col min="7939" max="7939" width="18.7109375" style="482" customWidth="1"/>
    <col min="7940" max="8183" width="11.42578125" style="482"/>
    <col min="8184" max="8184" width="8.5703125" style="482" customWidth="1"/>
    <col min="8185" max="8185" width="47.140625" style="482" customWidth="1"/>
    <col min="8186" max="8186" width="14.7109375" style="482" customWidth="1"/>
    <col min="8187" max="8187" width="16.85546875" style="482" customWidth="1"/>
    <col min="8188" max="8188" width="18.28515625" style="482" customWidth="1"/>
    <col min="8189" max="8189" width="17.28515625" style="482" customWidth="1"/>
    <col min="8190" max="8190" width="15.140625" style="482" bestFit="1" customWidth="1"/>
    <col min="8191" max="8193" width="14.5703125" style="482" customWidth="1"/>
    <col min="8194" max="8194" width="15.5703125" style="482" customWidth="1"/>
    <col min="8195" max="8195" width="18.7109375" style="482" customWidth="1"/>
    <col min="8196" max="8439" width="11.42578125" style="482"/>
    <col min="8440" max="8440" width="8.5703125" style="482" customWidth="1"/>
    <col min="8441" max="8441" width="47.140625" style="482" customWidth="1"/>
    <col min="8442" max="8442" width="14.7109375" style="482" customWidth="1"/>
    <col min="8443" max="8443" width="16.85546875" style="482" customWidth="1"/>
    <col min="8444" max="8444" width="18.28515625" style="482" customWidth="1"/>
    <col min="8445" max="8445" width="17.28515625" style="482" customWidth="1"/>
    <col min="8446" max="8446" width="15.140625" style="482" bestFit="1" customWidth="1"/>
    <col min="8447" max="8449" width="14.5703125" style="482" customWidth="1"/>
    <col min="8450" max="8450" width="15.5703125" style="482" customWidth="1"/>
    <col min="8451" max="8451" width="18.7109375" style="482" customWidth="1"/>
    <col min="8452" max="8695" width="11.42578125" style="482"/>
    <col min="8696" max="8696" width="8.5703125" style="482" customWidth="1"/>
    <col min="8697" max="8697" width="47.140625" style="482" customWidth="1"/>
    <col min="8698" max="8698" width="14.7109375" style="482" customWidth="1"/>
    <col min="8699" max="8699" width="16.85546875" style="482" customWidth="1"/>
    <col min="8700" max="8700" width="18.28515625" style="482" customWidth="1"/>
    <col min="8701" max="8701" width="17.28515625" style="482" customWidth="1"/>
    <col min="8702" max="8702" width="15.140625" style="482" bestFit="1" customWidth="1"/>
    <col min="8703" max="8705" width="14.5703125" style="482" customWidth="1"/>
    <col min="8706" max="8706" width="15.5703125" style="482" customWidth="1"/>
    <col min="8707" max="8707" width="18.7109375" style="482" customWidth="1"/>
    <col min="8708" max="8951" width="11.42578125" style="482"/>
    <col min="8952" max="8952" width="8.5703125" style="482" customWidth="1"/>
    <col min="8953" max="8953" width="47.140625" style="482" customWidth="1"/>
    <col min="8954" max="8954" width="14.7109375" style="482" customWidth="1"/>
    <col min="8955" max="8955" width="16.85546875" style="482" customWidth="1"/>
    <col min="8956" max="8956" width="18.28515625" style="482" customWidth="1"/>
    <col min="8957" max="8957" width="17.28515625" style="482" customWidth="1"/>
    <col min="8958" max="8958" width="15.140625" style="482" bestFit="1" customWidth="1"/>
    <col min="8959" max="8961" width="14.5703125" style="482" customWidth="1"/>
    <col min="8962" max="8962" width="15.5703125" style="482" customWidth="1"/>
    <col min="8963" max="8963" width="18.7109375" style="482" customWidth="1"/>
    <col min="8964" max="9207" width="11.42578125" style="482"/>
    <col min="9208" max="9208" width="8.5703125" style="482" customWidth="1"/>
    <col min="9209" max="9209" width="47.140625" style="482" customWidth="1"/>
    <col min="9210" max="9210" width="14.7109375" style="482" customWidth="1"/>
    <col min="9211" max="9211" width="16.85546875" style="482" customWidth="1"/>
    <col min="9212" max="9212" width="18.28515625" style="482" customWidth="1"/>
    <col min="9213" max="9213" width="17.28515625" style="482" customWidth="1"/>
    <col min="9214" max="9214" width="15.140625" style="482" bestFit="1" customWidth="1"/>
    <col min="9215" max="9217" width="14.5703125" style="482" customWidth="1"/>
    <col min="9218" max="9218" width="15.5703125" style="482" customWidth="1"/>
    <col min="9219" max="9219" width="18.7109375" style="482" customWidth="1"/>
    <col min="9220" max="9463" width="11.42578125" style="482"/>
    <col min="9464" max="9464" width="8.5703125" style="482" customWidth="1"/>
    <col min="9465" max="9465" width="47.140625" style="482" customWidth="1"/>
    <col min="9466" max="9466" width="14.7109375" style="482" customWidth="1"/>
    <col min="9467" max="9467" width="16.85546875" style="482" customWidth="1"/>
    <col min="9468" max="9468" width="18.28515625" style="482" customWidth="1"/>
    <col min="9469" max="9469" width="17.28515625" style="482" customWidth="1"/>
    <col min="9470" max="9470" width="15.140625" style="482" bestFit="1" customWidth="1"/>
    <col min="9471" max="9473" width="14.5703125" style="482" customWidth="1"/>
    <col min="9474" max="9474" width="15.5703125" style="482" customWidth="1"/>
    <col min="9475" max="9475" width="18.7109375" style="482" customWidth="1"/>
    <col min="9476" max="9719" width="11.42578125" style="482"/>
    <col min="9720" max="9720" width="8.5703125" style="482" customWidth="1"/>
    <col min="9721" max="9721" width="47.140625" style="482" customWidth="1"/>
    <col min="9722" max="9722" width="14.7109375" style="482" customWidth="1"/>
    <col min="9723" max="9723" width="16.85546875" style="482" customWidth="1"/>
    <col min="9724" max="9724" width="18.28515625" style="482" customWidth="1"/>
    <col min="9725" max="9725" width="17.28515625" style="482" customWidth="1"/>
    <col min="9726" max="9726" width="15.140625" style="482" bestFit="1" customWidth="1"/>
    <col min="9727" max="9729" width="14.5703125" style="482" customWidth="1"/>
    <col min="9730" max="9730" width="15.5703125" style="482" customWidth="1"/>
    <col min="9731" max="9731" width="18.7109375" style="482" customWidth="1"/>
    <col min="9732" max="9975" width="11.42578125" style="482"/>
    <col min="9976" max="9976" width="8.5703125" style="482" customWidth="1"/>
    <col min="9977" max="9977" width="47.140625" style="482" customWidth="1"/>
    <col min="9978" max="9978" width="14.7109375" style="482" customWidth="1"/>
    <col min="9979" max="9979" width="16.85546875" style="482" customWidth="1"/>
    <col min="9980" max="9980" width="18.28515625" style="482" customWidth="1"/>
    <col min="9981" max="9981" width="17.28515625" style="482" customWidth="1"/>
    <col min="9982" max="9982" width="15.140625" style="482" bestFit="1" customWidth="1"/>
    <col min="9983" max="9985" width="14.5703125" style="482" customWidth="1"/>
    <col min="9986" max="9986" width="15.5703125" style="482" customWidth="1"/>
    <col min="9987" max="9987" width="18.7109375" style="482" customWidth="1"/>
    <col min="9988" max="10231" width="11.42578125" style="482"/>
    <col min="10232" max="10232" width="8.5703125" style="482" customWidth="1"/>
    <col min="10233" max="10233" width="47.140625" style="482" customWidth="1"/>
    <col min="10234" max="10234" width="14.7109375" style="482" customWidth="1"/>
    <col min="10235" max="10235" width="16.85546875" style="482" customWidth="1"/>
    <col min="10236" max="10236" width="18.28515625" style="482" customWidth="1"/>
    <col min="10237" max="10237" width="17.28515625" style="482" customWidth="1"/>
    <col min="10238" max="10238" width="15.140625" style="482" bestFit="1" customWidth="1"/>
    <col min="10239" max="10241" width="14.5703125" style="482" customWidth="1"/>
    <col min="10242" max="10242" width="15.5703125" style="482" customWidth="1"/>
    <col min="10243" max="10243" width="18.7109375" style="482" customWidth="1"/>
    <col min="10244" max="10487" width="11.42578125" style="482"/>
    <col min="10488" max="10488" width="8.5703125" style="482" customWidth="1"/>
    <col min="10489" max="10489" width="47.140625" style="482" customWidth="1"/>
    <col min="10490" max="10490" width="14.7109375" style="482" customWidth="1"/>
    <col min="10491" max="10491" width="16.85546875" style="482" customWidth="1"/>
    <col min="10492" max="10492" width="18.28515625" style="482" customWidth="1"/>
    <col min="10493" max="10493" width="17.28515625" style="482" customWidth="1"/>
    <col min="10494" max="10494" width="15.140625" style="482" bestFit="1" customWidth="1"/>
    <col min="10495" max="10497" width="14.5703125" style="482" customWidth="1"/>
    <col min="10498" max="10498" width="15.5703125" style="482" customWidth="1"/>
    <col min="10499" max="10499" width="18.7109375" style="482" customWidth="1"/>
    <col min="10500" max="10743" width="11.42578125" style="482"/>
    <col min="10744" max="10744" width="8.5703125" style="482" customWidth="1"/>
    <col min="10745" max="10745" width="47.140625" style="482" customWidth="1"/>
    <col min="10746" max="10746" width="14.7109375" style="482" customWidth="1"/>
    <col min="10747" max="10747" width="16.85546875" style="482" customWidth="1"/>
    <col min="10748" max="10748" width="18.28515625" style="482" customWidth="1"/>
    <col min="10749" max="10749" width="17.28515625" style="482" customWidth="1"/>
    <col min="10750" max="10750" width="15.140625" style="482" bestFit="1" customWidth="1"/>
    <col min="10751" max="10753" width="14.5703125" style="482" customWidth="1"/>
    <col min="10754" max="10754" width="15.5703125" style="482" customWidth="1"/>
    <col min="10755" max="10755" width="18.7109375" style="482" customWidth="1"/>
    <col min="10756" max="10999" width="11.42578125" style="482"/>
    <col min="11000" max="11000" width="8.5703125" style="482" customWidth="1"/>
    <col min="11001" max="11001" width="47.140625" style="482" customWidth="1"/>
    <col min="11002" max="11002" width="14.7109375" style="482" customWidth="1"/>
    <col min="11003" max="11003" width="16.85546875" style="482" customWidth="1"/>
    <col min="11004" max="11004" width="18.28515625" style="482" customWidth="1"/>
    <col min="11005" max="11005" width="17.28515625" style="482" customWidth="1"/>
    <col min="11006" max="11006" width="15.140625" style="482" bestFit="1" customWidth="1"/>
    <col min="11007" max="11009" width="14.5703125" style="482" customWidth="1"/>
    <col min="11010" max="11010" width="15.5703125" style="482" customWidth="1"/>
    <col min="11011" max="11011" width="18.7109375" style="482" customWidth="1"/>
    <col min="11012" max="11255" width="11.42578125" style="482"/>
    <col min="11256" max="11256" width="8.5703125" style="482" customWidth="1"/>
    <col min="11257" max="11257" width="47.140625" style="482" customWidth="1"/>
    <col min="11258" max="11258" width="14.7109375" style="482" customWidth="1"/>
    <col min="11259" max="11259" width="16.85546875" style="482" customWidth="1"/>
    <col min="11260" max="11260" width="18.28515625" style="482" customWidth="1"/>
    <col min="11261" max="11261" width="17.28515625" style="482" customWidth="1"/>
    <col min="11262" max="11262" width="15.140625" style="482" bestFit="1" customWidth="1"/>
    <col min="11263" max="11265" width="14.5703125" style="482" customWidth="1"/>
    <col min="11266" max="11266" width="15.5703125" style="482" customWidth="1"/>
    <col min="11267" max="11267" width="18.7109375" style="482" customWidth="1"/>
    <col min="11268" max="11511" width="11.42578125" style="482"/>
    <col min="11512" max="11512" width="8.5703125" style="482" customWidth="1"/>
    <col min="11513" max="11513" width="47.140625" style="482" customWidth="1"/>
    <col min="11514" max="11514" width="14.7109375" style="482" customWidth="1"/>
    <col min="11515" max="11515" width="16.85546875" style="482" customWidth="1"/>
    <col min="11516" max="11516" width="18.28515625" style="482" customWidth="1"/>
    <col min="11517" max="11517" width="17.28515625" style="482" customWidth="1"/>
    <col min="11518" max="11518" width="15.140625" style="482" bestFit="1" customWidth="1"/>
    <col min="11519" max="11521" width="14.5703125" style="482" customWidth="1"/>
    <col min="11522" max="11522" width="15.5703125" style="482" customWidth="1"/>
    <col min="11523" max="11523" width="18.7109375" style="482" customWidth="1"/>
    <col min="11524" max="11767" width="11.42578125" style="482"/>
    <col min="11768" max="11768" width="8.5703125" style="482" customWidth="1"/>
    <col min="11769" max="11769" width="47.140625" style="482" customWidth="1"/>
    <col min="11770" max="11770" width="14.7109375" style="482" customWidth="1"/>
    <col min="11771" max="11771" width="16.85546875" style="482" customWidth="1"/>
    <col min="11772" max="11772" width="18.28515625" style="482" customWidth="1"/>
    <col min="11773" max="11773" width="17.28515625" style="482" customWidth="1"/>
    <col min="11774" max="11774" width="15.140625" style="482" bestFit="1" customWidth="1"/>
    <col min="11775" max="11777" width="14.5703125" style="482" customWidth="1"/>
    <col min="11778" max="11778" width="15.5703125" style="482" customWidth="1"/>
    <col min="11779" max="11779" width="18.7109375" style="482" customWidth="1"/>
    <col min="11780" max="12023" width="11.42578125" style="482"/>
    <col min="12024" max="12024" width="8.5703125" style="482" customWidth="1"/>
    <col min="12025" max="12025" width="47.140625" style="482" customWidth="1"/>
    <col min="12026" max="12026" width="14.7109375" style="482" customWidth="1"/>
    <col min="12027" max="12027" width="16.85546875" style="482" customWidth="1"/>
    <col min="12028" max="12028" width="18.28515625" style="482" customWidth="1"/>
    <col min="12029" max="12029" width="17.28515625" style="482" customWidth="1"/>
    <col min="12030" max="12030" width="15.140625" style="482" bestFit="1" customWidth="1"/>
    <col min="12031" max="12033" width="14.5703125" style="482" customWidth="1"/>
    <col min="12034" max="12034" width="15.5703125" style="482" customWidth="1"/>
    <col min="12035" max="12035" width="18.7109375" style="482" customWidth="1"/>
    <col min="12036" max="12279" width="11.42578125" style="482"/>
    <col min="12280" max="12280" width="8.5703125" style="482" customWidth="1"/>
    <col min="12281" max="12281" width="47.140625" style="482" customWidth="1"/>
    <col min="12282" max="12282" width="14.7109375" style="482" customWidth="1"/>
    <col min="12283" max="12283" width="16.85546875" style="482" customWidth="1"/>
    <col min="12284" max="12284" width="18.28515625" style="482" customWidth="1"/>
    <col min="12285" max="12285" width="17.28515625" style="482" customWidth="1"/>
    <col min="12286" max="12286" width="15.140625" style="482" bestFit="1" customWidth="1"/>
    <col min="12287" max="12289" width="14.5703125" style="482" customWidth="1"/>
    <col min="12290" max="12290" width="15.5703125" style="482" customWidth="1"/>
    <col min="12291" max="12291" width="18.7109375" style="482" customWidth="1"/>
    <col min="12292" max="12535" width="11.42578125" style="482"/>
    <col min="12536" max="12536" width="8.5703125" style="482" customWidth="1"/>
    <col min="12537" max="12537" width="47.140625" style="482" customWidth="1"/>
    <col min="12538" max="12538" width="14.7109375" style="482" customWidth="1"/>
    <col min="12539" max="12539" width="16.85546875" style="482" customWidth="1"/>
    <col min="12540" max="12540" width="18.28515625" style="482" customWidth="1"/>
    <col min="12541" max="12541" width="17.28515625" style="482" customWidth="1"/>
    <col min="12542" max="12542" width="15.140625" style="482" bestFit="1" customWidth="1"/>
    <col min="12543" max="12545" width="14.5703125" style="482" customWidth="1"/>
    <col min="12546" max="12546" width="15.5703125" style="482" customWidth="1"/>
    <col min="12547" max="12547" width="18.7109375" style="482" customWidth="1"/>
    <col min="12548" max="12791" width="11.42578125" style="482"/>
    <col min="12792" max="12792" width="8.5703125" style="482" customWidth="1"/>
    <col min="12793" max="12793" width="47.140625" style="482" customWidth="1"/>
    <col min="12794" max="12794" width="14.7109375" style="482" customWidth="1"/>
    <col min="12795" max="12795" width="16.85546875" style="482" customWidth="1"/>
    <col min="12796" max="12796" width="18.28515625" style="482" customWidth="1"/>
    <col min="12797" max="12797" width="17.28515625" style="482" customWidth="1"/>
    <col min="12798" max="12798" width="15.140625" style="482" bestFit="1" customWidth="1"/>
    <col min="12799" max="12801" width="14.5703125" style="482" customWidth="1"/>
    <col min="12802" max="12802" width="15.5703125" style="482" customWidth="1"/>
    <col min="12803" max="12803" width="18.7109375" style="482" customWidth="1"/>
    <col min="12804" max="13047" width="11.42578125" style="482"/>
    <col min="13048" max="13048" width="8.5703125" style="482" customWidth="1"/>
    <col min="13049" max="13049" width="47.140625" style="482" customWidth="1"/>
    <col min="13050" max="13050" width="14.7109375" style="482" customWidth="1"/>
    <col min="13051" max="13051" width="16.85546875" style="482" customWidth="1"/>
    <col min="13052" max="13052" width="18.28515625" style="482" customWidth="1"/>
    <col min="13053" max="13053" width="17.28515625" style="482" customWidth="1"/>
    <col min="13054" max="13054" width="15.140625" style="482" bestFit="1" customWidth="1"/>
    <col min="13055" max="13057" width="14.5703125" style="482" customWidth="1"/>
    <col min="13058" max="13058" width="15.5703125" style="482" customWidth="1"/>
    <col min="13059" max="13059" width="18.7109375" style="482" customWidth="1"/>
    <col min="13060" max="13303" width="11.42578125" style="482"/>
    <col min="13304" max="13304" width="8.5703125" style="482" customWidth="1"/>
    <col min="13305" max="13305" width="47.140625" style="482" customWidth="1"/>
    <col min="13306" max="13306" width="14.7109375" style="482" customWidth="1"/>
    <col min="13307" max="13307" width="16.85546875" style="482" customWidth="1"/>
    <col min="13308" max="13308" width="18.28515625" style="482" customWidth="1"/>
    <col min="13309" max="13309" width="17.28515625" style="482" customWidth="1"/>
    <col min="13310" max="13310" width="15.140625" style="482" bestFit="1" customWidth="1"/>
    <col min="13311" max="13313" width="14.5703125" style="482" customWidth="1"/>
    <col min="13314" max="13314" width="15.5703125" style="482" customWidth="1"/>
    <col min="13315" max="13315" width="18.7109375" style="482" customWidth="1"/>
    <col min="13316" max="13559" width="11.42578125" style="482"/>
    <col min="13560" max="13560" width="8.5703125" style="482" customWidth="1"/>
    <col min="13561" max="13561" width="47.140625" style="482" customWidth="1"/>
    <col min="13562" max="13562" width="14.7109375" style="482" customWidth="1"/>
    <col min="13563" max="13563" width="16.85546875" style="482" customWidth="1"/>
    <col min="13564" max="13564" width="18.28515625" style="482" customWidth="1"/>
    <col min="13565" max="13565" width="17.28515625" style="482" customWidth="1"/>
    <col min="13566" max="13566" width="15.140625" style="482" bestFit="1" customWidth="1"/>
    <col min="13567" max="13569" width="14.5703125" style="482" customWidth="1"/>
    <col min="13570" max="13570" width="15.5703125" style="482" customWidth="1"/>
    <col min="13571" max="13571" width="18.7109375" style="482" customWidth="1"/>
    <col min="13572" max="13815" width="11.42578125" style="482"/>
    <col min="13816" max="13816" width="8.5703125" style="482" customWidth="1"/>
    <col min="13817" max="13817" width="47.140625" style="482" customWidth="1"/>
    <col min="13818" max="13818" width="14.7109375" style="482" customWidth="1"/>
    <col min="13819" max="13819" width="16.85546875" style="482" customWidth="1"/>
    <col min="13820" max="13820" width="18.28515625" style="482" customWidth="1"/>
    <col min="13821" max="13821" width="17.28515625" style="482" customWidth="1"/>
    <col min="13822" max="13822" width="15.140625" style="482" bestFit="1" customWidth="1"/>
    <col min="13823" max="13825" width="14.5703125" style="482" customWidth="1"/>
    <col min="13826" max="13826" width="15.5703125" style="482" customWidth="1"/>
    <col min="13827" max="13827" width="18.7109375" style="482" customWidth="1"/>
    <col min="13828" max="14071" width="11.42578125" style="482"/>
    <col min="14072" max="14072" width="8.5703125" style="482" customWidth="1"/>
    <col min="14073" max="14073" width="47.140625" style="482" customWidth="1"/>
    <col min="14074" max="14074" width="14.7109375" style="482" customWidth="1"/>
    <col min="14075" max="14075" width="16.85546875" style="482" customWidth="1"/>
    <col min="14076" max="14076" width="18.28515625" style="482" customWidth="1"/>
    <col min="14077" max="14077" width="17.28515625" style="482" customWidth="1"/>
    <col min="14078" max="14078" width="15.140625" style="482" bestFit="1" customWidth="1"/>
    <col min="14079" max="14081" width="14.5703125" style="482" customWidth="1"/>
    <col min="14082" max="14082" width="15.5703125" style="482" customWidth="1"/>
    <col min="14083" max="14083" width="18.7109375" style="482" customWidth="1"/>
    <col min="14084" max="14327" width="11.42578125" style="482"/>
    <col min="14328" max="14328" width="8.5703125" style="482" customWidth="1"/>
    <col min="14329" max="14329" width="47.140625" style="482" customWidth="1"/>
    <col min="14330" max="14330" width="14.7109375" style="482" customWidth="1"/>
    <col min="14331" max="14331" width="16.85546875" style="482" customWidth="1"/>
    <col min="14332" max="14332" width="18.28515625" style="482" customWidth="1"/>
    <col min="14333" max="14333" width="17.28515625" style="482" customWidth="1"/>
    <col min="14334" max="14334" width="15.140625" style="482" bestFit="1" customWidth="1"/>
    <col min="14335" max="14337" width="14.5703125" style="482" customWidth="1"/>
    <col min="14338" max="14338" width="15.5703125" style="482" customWidth="1"/>
    <col min="14339" max="14339" width="18.7109375" style="482" customWidth="1"/>
    <col min="14340" max="14583" width="11.42578125" style="482"/>
    <col min="14584" max="14584" width="8.5703125" style="482" customWidth="1"/>
    <col min="14585" max="14585" width="47.140625" style="482" customWidth="1"/>
    <col min="14586" max="14586" width="14.7109375" style="482" customWidth="1"/>
    <col min="14587" max="14587" width="16.85546875" style="482" customWidth="1"/>
    <col min="14588" max="14588" width="18.28515625" style="482" customWidth="1"/>
    <col min="14589" max="14589" width="17.28515625" style="482" customWidth="1"/>
    <col min="14590" max="14590" width="15.140625" style="482" bestFit="1" customWidth="1"/>
    <col min="14591" max="14593" width="14.5703125" style="482" customWidth="1"/>
    <col min="14594" max="14594" width="15.5703125" style="482" customWidth="1"/>
    <col min="14595" max="14595" width="18.7109375" style="482" customWidth="1"/>
    <col min="14596" max="14839" width="11.42578125" style="482"/>
    <col min="14840" max="14840" width="8.5703125" style="482" customWidth="1"/>
    <col min="14841" max="14841" width="47.140625" style="482" customWidth="1"/>
    <col min="14842" max="14842" width="14.7109375" style="482" customWidth="1"/>
    <col min="14843" max="14843" width="16.85546875" style="482" customWidth="1"/>
    <col min="14844" max="14844" width="18.28515625" style="482" customWidth="1"/>
    <col min="14845" max="14845" width="17.28515625" style="482" customWidth="1"/>
    <col min="14846" max="14846" width="15.140625" style="482" bestFit="1" customWidth="1"/>
    <col min="14847" max="14849" width="14.5703125" style="482" customWidth="1"/>
    <col min="14850" max="14850" width="15.5703125" style="482" customWidth="1"/>
    <col min="14851" max="14851" width="18.7109375" style="482" customWidth="1"/>
    <col min="14852" max="15095" width="11.42578125" style="482"/>
    <col min="15096" max="15096" width="8.5703125" style="482" customWidth="1"/>
    <col min="15097" max="15097" width="47.140625" style="482" customWidth="1"/>
    <col min="15098" max="15098" width="14.7109375" style="482" customWidth="1"/>
    <col min="15099" max="15099" width="16.85546875" style="482" customWidth="1"/>
    <col min="15100" max="15100" width="18.28515625" style="482" customWidth="1"/>
    <col min="15101" max="15101" width="17.28515625" style="482" customWidth="1"/>
    <col min="15102" max="15102" width="15.140625" style="482" bestFit="1" customWidth="1"/>
    <col min="15103" max="15105" width="14.5703125" style="482" customWidth="1"/>
    <col min="15106" max="15106" width="15.5703125" style="482" customWidth="1"/>
    <col min="15107" max="15107" width="18.7109375" style="482" customWidth="1"/>
    <col min="15108" max="15351" width="11.42578125" style="482"/>
    <col min="15352" max="15352" width="8.5703125" style="482" customWidth="1"/>
    <col min="15353" max="15353" width="47.140625" style="482" customWidth="1"/>
    <col min="15354" max="15354" width="14.7109375" style="482" customWidth="1"/>
    <col min="15355" max="15355" width="16.85546875" style="482" customWidth="1"/>
    <col min="15356" max="15356" width="18.28515625" style="482" customWidth="1"/>
    <col min="15357" max="15357" width="17.28515625" style="482" customWidth="1"/>
    <col min="15358" max="15358" width="15.140625" style="482" bestFit="1" customWidth="1"/>
    <col min="15359" max="15361" width="14.5703125" style="482" customWidth="1"/>
    <col min="15362" max="15362" width="15.5703125" style="482" customWidth="1"/>
    <col min="15363" max="15363" width="18.7109375" style="482" customWidth="1"/>
    <col min="15364" max="15607" width="11.42578125" style="482"/>
    <col min="15608" max="15608" width="8.5703125" style="482" customWidth="1"/>
    <col min="15609" max="15609" width="47.140625" style="482" customWidth="1"/>
    <col min="15610" max="15610" width="14.7109375" style="482" customWidth="1"/>
    <col min="15611" max="15611" width="16.85546875" style="482" customWidth="1"/>
    <col min="15612" max="15612" width="18.28515625" style="482" customWidth="1"/>
    <col min="15613" max="15613" width="17.28515625" style="482" customWidth="1"/>
    <col min="15614" max="15614" width="15.140625" style="482" bestFit="1" customWidth="1"/>
    <col min="15615" max="15617" width="14.5703125" style="482" customWidth="1"/>
    <col min="15618" max="15618" width="15.5703125" style="482" customWidth="1"/>
    <col min="15619" max="15619" width="18.7109375" style="482" customWidth="1"/>
    <col min="15620" max="15863" width="11.42578125" style="482"/>
    <col min="15864" max="15864" width="8.5703125" style="482" customWidth="1"/>
    <col min="15865" max="15865" width="47.140625" style="482" customWidth="1"/>
    <col min="15866" max="15866" width="14.7109375" style="482" customWidth="1"/>
    <col min="15867" max="15867" width="16.85546875" style="482" customWidth="1"/>
    <col min="15868" max="15868" width="18.28515625" style="482" customWidth="1"/>
    <col min="15869" max="15869" width="17.28515625" style="482" customWidth="1"/>
    <col min="15870" max="15870" width="15.140625" style="482" bestFit="1" customWidth="1"/>
    <col min="15871" max="15873" width="14.5703125" style="482" customWidth="1"/>
    <col min="15874" max="15874" width="15.5703125" style="482" customWidth="1"/>
    <col min="15875" max="15875" width="18.7109375" style="482" customWidth="1"/>
    <col min="15876" max="16119" width="11.42578125" style="482"/>
    <col min="16120" max="16120" width="8.5703125" style="482" customWidth="1"/>
    <col min="16121" max="16121" width="47.140625" style="482" customWidth="1"/>
    <col min="16122" max="16122" width="14.7109375" style="482" customWidth="1"/>
    <col min="16123" max="16123" width="16.85546875" style="482" customWidth="1"/>
    <col min="16124" max="16124" width="18.28515625" style="482" customWidth="1"/>
    <col min="16125" max="16125" width="17.28515625" style="482" customWidth="1"/>
    <col min="16126" max="16126" width="15.140625" style="482" bestFit="1" customWidth="1"/>
    <col min="16127" max="16129" width="14.5703125" style="482" customWidth="1"/>
    <col min="16130" max="16130" width="15.5703125" style="482" customWidth="1"/>
    <col min="16131" max="16131" width="18.7109375" style="482" customWidth="1"/>
    <col min="16132" max="16384" width="11.42578125" style="482"/>
  </cols>
  <sheetData>
    <row r="1" spans="1:59">
      <c r="A1" s="724" t="str">
        <f>'[5]Schedule-4d'!A1:F1</f>
        <v>NEPAL ELECTRICITY AUTHORITY</v>
      </c>
      <c r="B1" s="724"/>
      <c r="C1" s="724"/>
      <c r="D1" s="724"/>
    </row>
    <row r="2" spans="1:59">
      <c r="A2" s="724" t="str">
        <f>'[5]Schedule-4d'!A2:F2</f>
        <v>PROJECT MANAGEMENT DIRECTORATE</v>
      </c>
      <c r="B2" s="724"/>
      <c r="C2" s="724"/>
      <c r="D2" s="724"/>
    </row>
    <row r="3" spans="1:59">
      <c r="A3" s="726" t="str">
        <f>'NBSS Sch 2'!A3:J3</f>
        <v>New Butwal and Kushma Substation Expansion Project</v>
      </c>
      <c r="B3" s="726"/>
      <c r="C3" s="726"/>
      <c r="D3" s="726"/>
    </row>
    <row r="4" spans="1:59">
      <c r="A4" s="542"/>
      <c r="B4" s="542"/>
      <c r="C4" s="542"/>
      <c r="D4" s="542"/>
    </row>
    <row r="5" spans="1:59" s="428" customFormat="1" ht="16.5" customHeight="1">
      <c r="A5" s="543"/>
      <c r="B5" s="544"/>
      <c r="C5" s="544"/>
      <c r="D5" s="544"/>
      <c r="E5" s="427"/>
      <c r="F5" s="427"/>
      <c r="G5" s="427"/>
      <c r="H5" s="427"/>
      <c r="I5" s="427"/>
      <c r="J5" s="427"/>
      <c r="K5" s="427"/>
      <c r="L5" s="427"/>
      <c r="M5" s="427"/>
      <c r="N5" s="427"/>
      <c r="O5" s="427"/>
      <c r="P5" s="427"/>
      <c r="Q5" s="427"/>
      <c r="R5" s="427"/>
      <c r="S5" s="427"/>
      <c r="T5" s="427"/>
      <c r="U5" s="427"/>
      <c r="V5" s="427"/>
      <c r="W5" s="427"/>
      <c r="X5" s="427"/>
      <c r="Y5" s="427"/>
      <c r="Z5" s="427"/>
      <c r="AA5" s="427"/>
      <c r="AB5" s="427"/>
      <c r="AC5" s="427"/>
      <c r="AD5" s="427"/>
      <c r="AE5" s="427"/>
      <c r="AF5" s="427"/>
      <c r="AG5" s="427"/>
      <c r="AH5" s="427"/>
      <c r="AI5" s="427"/>
      <c r="AJ5" s="427"/>
      <c r="AK5" s="427"/>
      <c r="AL5" s="427"/>
      <c r="AM5" s="427"/>
      <c r="AN5" s="427"/>
      <c r="AO5" s="427"/>
      <c r="AP5" s="427"/>
      <c r="AQ5" s="427"/>
      <c r="AR5" s="427"/>
      <c r="AS5" s="427"/>
      <c r="AT5" s="427"/>
      <c r="AU5" s="427"/>
      <c r="AV5" s="427"/>
      <c r="AW5" s="427"/>
      <c r="AX5" s="427"/>
      <c r="AY5" s="427"/>
      <c r="AZ5" s="427"/>
      <c r="BA5" s="427"/>
      <c r="BB5" s="427"/>
      <c r="BC5" s="427"/>
      <c r="BD5" s="427"/>
      <c r="BE5" s="427"/>
      <c r="BF5" s="427"/>
      <c r="BG5" s="427"/>
    </row>
    <row r="6" spans="1:59" s="428" customFormat="1" ht="33.75" customHeight="1">
      <c r="A6" s="784" t="str">
        <f>'NBSS Sch-4(d)'!A4:F4</f>
        <v>OCB No.: PMD/ETDSP/NBKSEP-081/82-01:Design, Supply, Installation and Commissioning of transformer &amp; bays (220 Kv, 132kV, 33kV &amp; 11kV) for the Expansion of New Butwal &amp; Kushma Substation</v>
      </c>
      <c r="B6" s="784"/>
      <c r="C6" s="784"/>
      <c r="D6" s="784"/>
      <c r="E6" s="427"/>
      <c r="F6" s="427"/>
      <c r="G6" s="427"/>
      <c r="H6" s="427"/>
      <c r="I6" s="427"/>
      <c r="J6" s="427"/>
      <c r="K6" s="427"/>
      <c r="L6" s="427"/>
      <c r="M6" s="427"/>
      <c r="N6" s="427"/>
      <c r="O6" s="427"/>
      <c r="P6" s="427"/>
      <c r="Q6" s="427"/>
      <c r="R6" s="427"/>
      <c r="S6" s="427"/>
      <c r="T6" s="427"/>
      <c r="U6" s="427"/>
      <c r="V6" s="427"/>
      <c r="W6" s="427"/>
      <c r="X6" s="427"/>
      <c r="Y6" s="427"/>
      <c r="Z6" s="427"/>
      <c r="AA6" s="427"/>
      <c r="AB6" s="427"/>
      <c r="AC6" s="427"/>
      <c r="AD6" s="427"/>
      <c r="AE6" s="427"/>
      <c r="AF6" s="427"/>
      <c r="AG6" s="427"/>
      <c r="AH6" s="427"/>
      <c r="AI6" s="427"/>
      <c r="AJ6" s="427"/>
      <c r="AK6" s="427"/>
      <c r="AL6" s="427"/>
      <c r="AM6" s="427"/>
      <c r="AN6" s="427"/>
      <c r="AO6" s="427"/>
      <c r="AP6" s="427"/>
      <c r="AQ6" s="427"/>
      <c r="AR6" s="427"/>
      <c r="AS6" s="427"/>
      <c r="AT6" s="427"/>
      <c r="AU6" s="427"/>
      <c r="AV6" s="427"/>
      <c r="AW6" s="427"/>
      <c r="AX6" s="427"/>
      <c r="AY6" s="427"/>
      <c r="AZ6" s="427"/>
      <c r="BA6" s="427"/>
      <c r="BB6" s="427"/>
      <c r="BC6" s="427"/>
      <c r="BD6" s="427"/>
      <c r="BE6" s="427"/>
      <c r="BF6" s="427"/>
      <c r="BG6" s="427"/>
    </row>
    <row r="7" spans="1:59" s="428" customFormat="1" ht="26.25" customHeight="1" thickBot="1">
      <c r="A7" s="545" t="s">
        <v>177</v>
      </c>
      <c r="B7" s="546"/>
      <c r="C7" s="546"/>
      <c r="D7" s="546"/>
      <c r="E7" s="427"/>
      <c r="F7" s="427"/>
      <c r="G7" s="427"/>
      <c r="H7" s="427"/>
      <c r="I7" s="427"/>
      <c r="J7" s="427"/>
      <c r="K7" s="427"/>
      <c r="L7" s="427"/>
      <c r="M7" s="427"/>
      <c r="N7" s="427"/>
      <c r="O7" s="427"/>
      <c r="P7" s="427"/>
      <c r="Q7" s="427"/>
      <c r="R7" s="427"/>
      <c r="S7" s="427"/>
      <c r="T7" s="427"/>
      <c r="U7" s="427"/>
      <c r="V7" s="427"/>
      <c r="W7" s="427"/>
      <c r="X7" s="427"/>
      <c r="Y7" s="427"/>
      <c r="Z7" s="427"/>
      <c r="AA7" s="427"/>
      <c r="AB7" s="427"/>
      <c r="AC7" s="427"/>
      <c r="AD7" s="427"/>
      <c r="AE7" s="427"/>
      <c r="AF7" s="427"/>
      <c r="AG7" s="427"/>
      <c r="AH7" s="427"/>
      <c r="AI7" s="427"/>
      <c r="AJ7" s="427"/>
      <c r="AK7" s="427"/>
      <c r="AL7" s="427"/>
      <c r="AM7" s="427"/>
      <c r="AN7" s="427"/>
      <c r="AO7" s="427"/>
      <c r="AP7" s="427"/>
      <c r="AQ7" s="427"/>
      <c r="AR7" s="427"/>
      <c r="AS7" s="427"/>
      <c r="AT7" s="427"/>
      <c r="AU7" s="427"/>
      <c r="AV7" s="427"/>
      <c r="AW7" s="427"/>
      <c r="AX7" s="427"/>
      <c r="AY7" s="427"/>
      <c r="AZ7" s="427"/>
      <c r="BA7" s="427"/>
      <c r="BB7" s="427"/>
      <c r="BC7" s="427"/>
      <c r="BD7" s="427"/>
      <c r="BE7" s="427"/>
      <c r="BF7" s="427"/>
      <c r="BG7" s="427"/>
    </row>
    <row r="8" spans="1:59" s="428" customFormat="1" thickBot="1">
      <c r="A8" s="547"/>
      <c r="B8" s="548"/>
      <c r="C8" s="785" t="s">
        <v>97</v>
      </c>
      <c r="D8" s="786"/>
      <c r="E8" s="427"/>
      <c r="F8" s="427"/>
      <c r="G8" s="427"/>
      <c r="H8" s="427"/>
      <c r="I8" s="427"/>
      <c r="J8" s="427"/>
      <c r="K8" s="427"/>
      <c r="L8" s="427"/>
      <c r="M8" s="427"/>
      <c r="N8" s="427"/>
      <c r="O8" s="427"/>
      <c r="P8" s="427"/>
      <c r="Q8" s="427"/>
      <c r="R8" s="427"/>
      <c r="S8" s="427"/>
      <c r="T8" s="427"/>
      <c r="U8" s="427"/>
      <c r="V8" s="427"/>
      <c r="W8" s="427"/>
      <c r="X8" s="427"/>
      <c r="Y8" s="427"/>
      <c r="Z8" s="427"/>
      <c r="AA8" s="427"/>
      <c r="AB8" s="427"/>
      <c r="AC8" s="427"/>
      <c r="AD8" s="427"/>
      <c r="AE8" s="427"/>
      <c r="AF8" s="427"/>
      <c r="AG8" s="427"/>
      <c r="AH8" s="427"/>
      <c r="AI8" s="427"/>
      <c r="AJ8" s="427"/>
      <c r="AK8" s="427"/>
      <c r="AL8" s="427"/>
      <c r="AM8" s="427"/>
      <c r="AN8" s="427"/>
      <c r="AO8" s="427"/>
      <c r="AP8" s="427"/>
      <c r="AQ8" s="427"/>
      <c r="AR8" s="427"/>
      <c r="AS8" s="427"/>
      <c r="AT8" s="427"/>
      <c r="AU8" s="427"/>
      <c r="AV8" s="427"/>
      <c r="AW8" s="427"/>
      <c r="AX8" s="427"/>
      <c r="AY8" s="427"/>
      <c r="AZ8" s="427"/>
      <c r="BA8" s="427"/>
      <c r="BB8" s="427"/>
      <c r="BC8" s="427"/>
    </row>
    <row r="9" spans="1:59" ht="15.75" customHeight="1">
      <c r="A9" s="778" t="s">
        <v>157</v>
      </c>
      <c r="B9" s="780" t="s">
        <v>0</v>
      </c>
      <c r="C9" s="778" t="s">
        <v>476</v>
      </c>
      <c r="D9" s="782" t="s">
        <v>475</v>
      </c>
    </row>
    <row r="10" spans="1:59">
      <c r="A10" s="779"/>
      <c r="B10" s="781"/>
      <c r="C10" s="779"/>
      <c r="D10" s="783"/>
    </row>
    <row r="11" spans="1:59">
      <c r="A11" s="549" t="s">
        <v>178</v>
      </c>
      <c r="B11" s="550" t="s">
        <v>179</v>
      </c>
      <c r="C11" s="551">
        <v>1</v>
      </c>
      <c r="D11" s="552">
        <v>2</v>
      </c>
    </row>
    <row r="12" spans="1:59" ht="50.25" customHeight="1">
      <c r="A12" s="553"/>
      <c r="B12" s="554" t="s">
        <v>180</v>
      </c>
      <c r="C12" s="555"/>
      <c r="D12" s="556"/>
    </row>
    <row r="13" spans="1:59">
      <c r="A13" s="549" t="s">
        <v>181</v>
      </c>
      <c r="B13" s="550" t="s">
        <v>182</v>
      </c>
      <c r="C13" s="557"/>
      <c r="D13" s="558"/>
    </row>
    <row r="14" spans="1:59" ht="34.5" customHeight="1">
      <c r="A14" s="553"/>
      <c r="B14" s="559" t="s">
        <v>183</v>
      </c>
      <c r="C14" s="560"/>
      <c r="D14" s="561"/>
    </row>
    <row r="15" spans="1:59">
      <c r="A15" s="549" t="s">
        <v>184</v>
      </c>
      <c r="B15" s="550" t="s">
        <v>185</v>
      </c>
      <c r="C15" s="557"/>
      <c r="D15" s="558"/>
    </row>
    <row r="16" spans="1:59" ht="16.5" customHeight="1">
      <c r="A16" s="553"/>
      <c r="B16" s="559" t="s">
        <v>186</v>
      </c>
      <c r="C16" s="562"/>
      <c r="D16" s="563"/>
    </row>
    <row r="17" spans="1:8">
      <c r="A17" s="564" t="s">
        <v>187</v>
      </c>
      <c r="B17" s="565" t="s">
        <v>188</v>
      </c>
      <c r="C17" s="557"/>
      <c r="D17" s="558"/>
    </row>
    <row r="18" spans="1:8">
      <c r="A18" s="566"/>
      <c r="B18" s="567" t="s">
        <v>189</v>
      </c>
      <c r="C18" s="568"/>
      <c r="D18" s="569"/>
    </row>
    <row r="19" spans="1:8" ht="16.5" customHeight="1">
      <c r="A19" s="570"/>
      <c r="B19" s="571" t="s">
        <v>190</v>
      </c>
      <c r="C19" s="572"/>
      <c r="D19" s="575"/>
      <c r="E19" s="573"/>
    </row>
    <row r="20" spans="1:8" ht="18" customHeight="1">
      <c r="A20" s="570"/>
      <c r="B20" s="571" t="s">
        <v>191</v>
      </c>
      <c r="C20" s="574"/>
      <c r="D20" s="575"/>
    </row>
    <row r="21" spans="1:8" ht="16.5" customHeight="1">
      <c r="A21" s="570"/>
      <c r="B21" s="571" t="s">
        <v>192</v>
      </c>
      <c r="C21" s="574"/>
      <c r="D21" s="575"/>
    </row>
    <row r="22" spans="1:8">
      <c r="A22" s="576"/>
      <c r="B22" s="577" t="s">
        <v>193</v>
      </c>
      <c r="C22" s="578"/>
      <c r="D22" s="579"/>
    </row>
    <row r="23" spans="1:8" ht="26.25" customHeight="1" thickBot="1">
      <c r="A23" s="580"/>
      <c r="B23" s="581" t="s">
        <v>484</v>
      </c>
      <c r="C23" s="582"/>
      <c r="D23" s="600"/>
      <c r="E23" s="573"/>
      <c r="F23" s="583"/>
      <c r="G23" s="584"/>
    </row>
    <row r="24" spans="1:8" ht="26.25" customHeight="1">
      <c r="A24" s="585"/>
      <c r="B24" s="586"/>
      <c r="C24" s="587"/>
      <c r="D24" s="587"/>
      <c r="F24" s="584"/>
      <c r="G24" s="584"/>
    </row>
    <row r="25" spans="1:8">
      <c r="A25" s="588"/>
      <c r="B25" s="482"/>
      <c r="C25" s="589" t="s">
        <v>194</v>
      </c>
      <c r="D25" s="590"/>
      <c r="G25" s="584"/>
      <c r="H25" s="584"/>
    </row>
    <row r="26" spans="1:8" s="546" customFormat="1" ht="12.75">
      <c r="A26" s="588" t="s">
        <v>143</v>
      </c>
      <c r="C26" s="589" t="s">
        <v>196</v>
      </c>
      <c r="D26" s="590"/>
      <c r="H26" s="591"/>
    </row>
    <row r="27" spans="1:8" s="546" customFormat="1" ht="12.75">
      <c r="A27" s="588" t="s">
        <v>195</v>
      </c>
      <c r="C27" s="589" t="s">
        <v>197</v>
      </c>
      <c r="D27" s="590"/>
    </row>
    <row r="28" spans="1:8" s="546" customFormat="1" ht="12.75">
      <c r="A28" s="592"/>
      <c r="C28" s="589" t="s">
        <v>198</v>
      </c>
      <c r="D28" s="590"/>
    </row>
    <row r="29" spans="1:8" s="546" customFormat="1">
      <c r="A29" s="592"/>
      <c r="B29" s="593"/>
      <c r="C29" s="482"/>
      <c r="D29" s="584"/>
    </row>
    <row r="30" spans="1:8">
      <c r="A30" s="594"/>
      <c r="B30" s="595"/>
      <c r="C30" s="482"/>
      <c r="D30" s="482"/>
    </row>
    <row r="31" spans="1:8">
      <c r="A31" s="595"/>
      <c r="B31" s="595"/>
      <c r="C31" s="595"/>
      <c r="D31" s="595"/>
    </row>
    <row r="32" spans="1:8" ht="15">
      <c r="A32" s="485"/>
      <c r="B32" s="596"/>
      <c r="C32" s="597"/>
      <c r="D32" s="598"/>
    </row>
    <row r="33" spans="1:4">
      <c r="A33" s="485"/>
      <c r="B33" s="598"/>
      <c r="C33" s="598"/>
      <c r="D33" s="598"/>
    </row>
    <row r="34" spans="1:4" ht="15">
      <c r="A34" s="485"/>
      <c r="B34" s="596"/>
      <c r="C34" s="597"/>
      <c r="D34" s="598"/>
    </row>
    <row r="35" spans="1:4">
      <c r="A35" s="599"/>
    </row>
    <row r="36" spans="1:4">
      <c r="A36" s="599"/>
    </row>
    <row r="37" spans="1:4">
      <c r="A37" s="599"/>
    </row>
    <row r="38" spans="1:4">
      <c r="A38" s="599"/>
    </row>
    <row r="39" spans="1:4">
      <c r="A39" s="599"/>
    </row>
    <row r="40" spans="1:4">
      <c r="A40" s="599"/>
    </row>
    <row r="41" spans="1:4">
      <c r="A41" s="599"/>
    </row>
    <row r="42" spans="1:4">
      <c r="A42" s="599"/>
    </row>
  </sheetData>
  <mergeCells count="9">
    <mergeCell ref="A9:A10"/>
    <mergeCell ref="B9:B10"/>
    <mergeCell ref="C9:C10"/>
    <mergeCell ref="D9:D10"/>
    <mergeCell ref="A1:D1"/>
    <mergeCell ref="A2:D2"/>
    <mergeCell ref="A3:D3"/>
    <mergeCell ref="A6:D6"/>
    <mergeCell ref="C8:D8"/>
  </mergeCells>
  <printOptions horizontalCentered="1"/>
  <pageMargins left="0.5" right="0.2" top="0.5" bottom="0.6" header="0.1" footer="0.1"/>
  <pageSetup paperSize="9" scale="78" fitToHeight="0" orientation="landscape" horizontalDpi="300" verticalDpi="300" r:id="rId1"/>
  <headerFooter>
    <oddHeader>&amp;LExpansion of New Butwal and Kushma Substation&amp;RSchedule 5:Page&amp;P of &amp;N</oddHeader>
    <oddFooter>&amp;L&amp;G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NBSS Sch 1</vt:lpstr>
      <vt:lpstr>NBSS Sch 2</vt:lpstr>
      <vt:lpstr>NBSS Sch 3</vt:lpstr>
      <vt:lpstr>NBSS Sch 4(a)</vt:lpstr>
      <vt:lpstr>NBSS Sch 4(b)</vt:lpstr>
      <vt:lpstr>NBSS Sch -4(c)</vt:lpstr>
      <vt:lpstr>NBSS Sch-4(d)</vt:lpstr>
      <vt:lpstr>NBSS Sch-4(e)</vt:lpstr>
      <vt:lpstr>NBSS Sch-5</vt:lpstr>
      <vt:lpstr>NBSS Sch-6</vt:lpstr>
      <vt:lpstr>'NBSS Sch 1'!Print_Area</vt:lpstr>
      <vt:lpstr>'NBSS Sch 2'!Print_Area</vt:lpstr>
      <vt:lpstr>'NBSS Sch 3'!Print_Area</vt:lpstr>
      <vt:lpstr>'NBSS Sch 4(a)'!Print_Area</vt:lpstr>
      <vt:lpstr>'NBSS Sch 4(b)'!Print_Area</vt:lpstr>
      <vt:lpstr>'NBSS Sch -4(c)'!Print_Area</vt:lpstr>
      <vt:lpstr>'NBSS Sch-4(d)'!Print_Area</vt:lpstr>
      <vt:lpstr>'NBSS Sch-4(e)'!Print_Area</vt:lpstr>
      <vt:lpstr>'NBSS Sch-5'!Print_Area</vt:lpstr>
      <vt:lpstr>'NBSS Sch-6'!Print_Area</vt:lpstr>
      <vt:lpstr>'NBSS Sch 1'!Print_Titles</vt:lpstr>
      <vt:lpstr>'NBSS Sch 4(a)'!Print_Titles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2025-05-29T11:56:07Z</dcterms:modified>
</cp:coreProperties>
</file>