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esktop\"/>
    </mc:Choice>
  </mc:AlternateContent>
  <bookViews>
    <workbookView xWindow="15" yWindow="15" windowWidth="19185" windowHeight="10065" tabRatio="762" activeTab="9"/>
  </bookViews>
  <sheets>
    <sheet name="Sch_1" sheetId="1" r:id="rId1"/>
    <sheet name="Sch_2" sheetId="2" r:id="rId2"/>
    <sheet name="Sch_3" sheetId="3" r:id="rId3"/>
    <sheet name="Sch_4(a)" sheetId="4" r:id="rId4"/>
    <sheet name="Sch_4(b)" sheetId="5" r:id="rId5"/>
    <sheet name="Sch_4(c)" sheetId="6" r:id="rId6"/>
    <sheet name="Sch_4(d)" sheetId="7" r:id="rId7"/>
    <sheet name="Sch_4(e)" sheetId="11" r:id="rId8"/>
    <sheet name="Sch_4f)" sheetId="23" r:id="rId9"/>
    <sheet name="Sch_5 (final)" sheetId="2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#REF!</definedName>
    <definedName name="\aa">#REF!</definedName>
    <definedName name="\B">#REF!</definedName>
    <definedName name="\C">#REF!</definedName>
    <definedName name="\D">#REF!</definedName>
    <definedName name="\i">#REF!</definedName>
    <definedName name="\M">#REF!</definedName>
    <definedName name="\N">#REF!</definedName>
    <definedName name="\P">#REF!</definedName>
    <definedName name="\R">#REF!</definedName>
    <definedName name="\U">#REF!</definedName>
    <definedName name="\V">#REF!</definedName>
    <definedName name="\x">#REF!</definedName>
    <definedName name="\z">#REF!</definedName>
    <definedName name="_6382">#REF!</definedName>
    <definedName name="_aa1" localSheetId="8" hidden="1">{"'PROFITABILITY'!$A$1:$F$45"}</definedName>
    <definedName name="_aa1" hidden="1">{"'PROFITABILITY'!$A$1:$F$45"}</definedName>
    <definedName name="_Fill" hidden="1">'[1]MAN&amp;VEH'!$A$8:$A$35</definedName>
    <definedName name="_Key1" hidden="1">#REF!</definedName>
    <definedName name="_Key2" hidden="1">#REF!</definedName>
    <definedName name="_Nov2007" localSheetId="8" hidden="1">{"'PROFITABILITY'!$A$1:$F$45"}</definedName>
    <definedName name="_Nov2007" hidden="1">{"'PROFITABILITY'!$A$1:$F$45"}</definedName>
    <definedName name="_Order1" hidden="1">255</definedName>
    <definedName name="_Order2" hidden="1">255</definedName>
    <definedName name="_Sort" hidden="1">#REF!</definedName>
    <definedName name="_VS2004" hidden="1">[2]SUMMARY!$E$64:$H$64</definedName>
    <definedName name="A">[3]sch1!#REF!</definedName>
    <definedName name="aa">[3]sch1!#REF!</definedName>
    <definedName name="aaa">#REF!</definedName>
    <definedName name="aac" localSheetId="8" hidden="1">{"'PROFITABILITY'!$A$1:$F$45"}</definedName>
    <definedName name="aac" hidden="1">{"'PROFITABILITY'!$A$1:$F$45"}</definedName>
    <definedName name="aav" localSheetId="8" hidden="1">{"'PROFITABILITY'!$A$1:$F$45"}</definedName>
    <definedName name="aav" hidden="1">{"'PROFITABILITY'!$A$1:$F$45"}</definedName>
    <definedName name="ab">#REF!</definedName>
    <definedName name="abc">[3]sch1!#REF!</definedName>
    <definedName name="abcd">[3]sch4A!#REF!</definedName>
    <definedName name="abcds">[3]sch4A!#REF!</definedName>
    <definedName name="Accessories">#REF!</definedName>
    <definedName name="adafsd">#REF!</definedName>
    <definedName name="adfa">#REF!</definedName>
    <definedName name="alsdfj">'[4]Twr-MT'!#REF!</definedName>
    <definedName name="aqs">[3]sch1!#REF!</definedName>
    <definedName name="aws">[3]sch1!#REF!</definedName>
    <definedName name="B">#REF!</definedName>
    <definedName name="bbb" localSheetId="8" hidden="1">{"'PROFITABILITY'!$A$1:$F$45"}</definedName>
    <definedName name="bbb" hidden="1">{"'PROFITABILITY'!$A$1:$F$45"}</definedName>
    <definedName name="bcv" localSheetId="8" hidden="1">{"'PROFITABILITY'!$A$1:$F$45"}</definedName>
    <definedName name="bcv" hidden="1">{"'PROFITABILITY'!$A$1:$F$45"}</definedName>
    <definedName name="Benefits">#REF!</definedName>
    <definedName name="biddername">#REF!</definedName>
    <definedName name="BL2A">'[5]Attach-3 (QR)'!#REF!</definedName>
    <definedName name="BL2A2">'[6]Attach-3 (QR)'!#REF!</definedName>
    <definedName name="BL2AA">'[5]Attach-3 (QR)'!#REF!</definedName>
    <definedName name="BL2AAA">'[6]Attach-3 (QR)'!#REF!</definedName>
    <definedName name="BL2B">'[5]Attach-3 (QR)'!#REF!</definedName>
    <definedName name="BL2BB">'[6]Attach-3 (QR)'!#REF!</definedName>
    <definedName name="BL2BBB">'[6]Attach-3 (QR)'!#REF!</definedName>
    <definedName name="BL2C">'[5]Attach-3 (QR)'!#REF!</definedName>
    <definedName name="BL2CC">'[6]Attach-3 (QR)'!#REF!</definedName>
    <definedName name="BL2CCC">'[6]Attach-3 (QR)'!#REF!</definedName>
    <definedName name="BL3A">'[5]Attach-3 (QR)'!#REF!</definedName>
    <definedName name="BL3AA">'[6]Attach-3 (QR)'!#REF!</definedName>
    <definedName name="BL3AAA">'[6]Attach-3 (QR)'!#REF!</definedName>
    <definedName name="BL3B">'[5]Attach-3 (QR)'!#REF!</definedName>
    <definedName name="BL3BB">'[6]Attach-3 (QR)'!#REF!</definedName>
    <definedName name="BL3BBB">'[6]Attach-3 (QR)'!#REF!</definedName>
    <definedName name="BL3C">'[5]Attach-3 (QR)'!#REF!</definedName>
    <definedName name="BL3CC">'[6]Attach-3 (QR)'!#REF!</definedName>
    <definedName name="BL3CCC">'[6]Attach-3 (QR)'!#REF!</definedName>
    <definedName name="BL4A">'[5]Attach-3 (QR)'!#REF!</definedName>
    <definedName name="BL4AA">'[6]Attach-3 (QR)'!#REF!</definedName>
    <definedName name="BL4AAA">'[6]Attach-3 (QR)'!#REF!</definedName>
    <definedName name="BL4B">'[5]Attach-3 (QR)'!#REF!</definedName>
    <definedName name="BL4BB">'[6]Attach-3 (QR)'!#REF!</definedName>
    <definedName name="BL4BBB">'[6]Attach-3 (QR)'!#REF!</definedName>
    <definedName name="BL4C">'[5]Attach-3 (QR)'!#REF!</definedName>
    <definedName name="BL4CC">'[6]Attach-3 (QR)'!#REF!</definedName>
    <definedName name="BL4CCC">'[6]Attach-3 (QR)'!#REF!</definedName>
    <definedName name="BL5A">'[5]Attach-3 (QR)'!#REF!</definedName>
    <definedName name="BL5AA">'[6]Attach-3 (QR)'!#REF!</definedName>
    <definedName name="BL5AAA">'[6]Attach-3 (QR)'!#REF!</definedName>
    <definedName name="BL5B">'[5]Attach-3 (QR)'!#REF!</definedName>
    <definedName name="BL5BB">'[6]Attach-3 (QR)'!#REF!</definedName>
    <definedName name="BL5BBB">'[6]Attach-3 (QR)'!#REF!</definedName>
    <definedName name="BL5C">'[5]Attach-3 (QR)'!#REF!</definedName>
    <definedName name="BL5CC">'[6]Attach-3 (QR)'!#REF!</definedName>
    <definedName name="BL5CCC">'[6]Attach-3 (QR)'!#REF!</definedName>
    <definedName name="bps">#REF!</definedName>
    <definedName name="C_">#REF!</definedName>
    <definedName name="caa" localSheetId="8" hidden="1">{"'PROFITABILITY'!$A$1:$F$45"}</definedName>
    <definedName name="caa" hidden="1">{"'PROFITABILITY'!$A$1:$F$45"}</definedName>
    <definedName name="CAPA1">'[6]Attach-3 (QR)'!#REF!</definedName>
    <definedName name="CAPA11">'[6]Attach-3 (QR)'!#REF!</definedName>
    <definedName name="CAPA111">'[6]Attach-3 (QR)'!#REF!</definedName>
    <definedName name="CAPA2">'[6]Attach-3 (QR)'!#REF!</definedName>
    <definedName name="CAPA22">'[6]Attach-3 (QR)'!#REF!</definedName>
    <definedName name="CAPA222">'[6]Attach-3 (QR)'!#REF!</definedName>
    <definedName name="CAPA3">'[6]Attach-3 (QR)'!#REF!</definedName>
    <definedName name="CAPA33">'[6]Attach-3 (QR)'!#REF!</definedName>
    <definedName name="CAPA333">'[6]Attach-3 (QR)'!#REF!</definedName>
    <definedName name="CAPA4">'[6]Attach-3 (QR)'!#REF!</definedName>
    <definedName name="CAPA44">'[6]Attach-3 (QR)'!#REF!</definedName>
    <definedName name="CAPA444">'[6]Attach-3 (QR)'!#REF!</definedName>
    <definedName name="CAPA7">'[6]Attach-3 (QR)'!#REF!</definedName>
    <definedName name="CAPA77">'[6]Attach-3 (QR)'!#REF!</definedName>
    <definedName name="CAPA777">'[6]Attach-3 (QR)'!#REF!</definedName>
    <definedName name="CC">#REF!</definedName>
    <definedName name="ccc" localSheetId="8" hidden="1">{"'PROFITABILITY'!$A$1:$F$45"}</definedName>
    <definedName name="ccc" hidden="1">{"'PROFITABILITY'!$A$1:$F$45"}</definedName>
    <definedName name="civil">#REF!</definedName>
    <definedName name="const" localSheetId="8" hidden="1">{"'PROFITABILITY'!$A$1:$F$45"}</definedName>
    <definedName name="const" hidden="1">{"'PROFITABILITY'!$A$1:$F$45"}</definedName>
    <definedName name="COO">'[7]Sch-1a'!#REF!</definedName>
    <definedName name="D">#REF!</definedName>
    <definedName name="da">'[8]BS HO Format'!#REF!</definedName>
    <definedName name="date">#REF!</definedName>
    <definedName name="dc">'[9]BS HO Format'!#REF!</definedName>
    <definedName name="DDD">'[10]CFL-KIM'!$G$1</definedName>
    <definedName name="dggggggg">[3]sch1!#REF!</definedName>
    <definedName name="Dis" localSheetId="8" hidden="1">{"'PROFITABILITY'!$A$1:$F$45"}</definedName>
    <definedName name="Dis" hidden="1">{"'PROFITABILITY'!$A$1:$F$45"}</definedName>
    <definedName name="dkd">'[11]Format - 4'!#REF!</definedName>
    <definedName name="DM">#REF!</definedName>
    <definedName name="DOLLARS1">#REF!</definedName>
    <definedName name="DOLLARS2">#REF!</definedName>
    <definedName name="E">#REF!</definedName>
    <definedName name="eee" localSheetId="8" hidden="1">{"'PROFITABILITY'!$A$1:$F$45"}</definedName>
    <definedName name="eee" hidden="1">{"'PROFITABILITY'!$A$1:$F$45"}</definedName>
    <definedName name="ENG">#REF!</definedName>
    <definedName name="exwks">#REF!</definedName>
    <definedName name="f" localSheetId="8" hidden="1">{"'PROFITABILITY'!$A$1:$F$45"}</definedName>
    <definedName name="f" hidden="1">{"'PROFITABILITY'!$A$1:$F$45"}</definedName>
    <definedName name="FF">#REF!</definedName>
    <definedName name="ffffgfgfgfg">[3]sch4A!#REF!</definedName>
    <definedName name="FIM">#REF!</definedName>
    <definedName name="fqwd">[3]sch4A!#REF!</definedName>
    <definedName name="FRANCS">#REF!</definedName>
    <definedName name="fsd">[12]wt!#REF!</definedName>
    <definedName name="G">#REF!</definedName>
    <definedName name="gdzg">[3]sch4A!#REF!</definedName>
    <definedName name="ggg" localSheetId="8" hidden="1">{"'PROFITABILITY'!$A$1:$F$45"}</definedName>
    <definedName name="ggg" hidden="1">{"'PROFITABILITY'!$A$1:$F$45"}</definedName>
    <definedName name="h">'[13]Format - 4'!#REF!</definedName>
    <definedName name="hghffyt">[3]sch1!#REF!</definedName>
    <definedName name="HINDI">#REF!</definedName>
    <definedName name="HTML_CodePage" hidden="1">1252</definedName>
    <definedName name="HTML_Control" localSheetId="8" hidden="1">{"'PROFITABILITY'!$A$1:$F$45"}</definedName>
    <definedName name="HTML_Control" hidden="1">{"'PROFITABILITY'!$A$1:$F$45"}</definedName>
    <definedName name="HTML_Description" hidden="1">""</definedName>
    <definedName name="HTML_Email" hidden="1">""</definedName>
    <definedName name="HTML_Header" hidden="1">"PRICE AND PROFOTABILITY"</definedName>
    <definedName name="HTML_LastUpdate" hidden="1">"2/9/99"</definedName>
    <definedName name="HTML_LineAfter" hidden="1">TRUE</definedName>
    <definedName name="HTML_LineBefore" hidden="1">TRUE</definedName>
    <definedName name="HTML_Name" hidden="1">"KEC  INTERNATIONAL"</definedName>
    <definedName name="HTML_OBDlg2" hidden="1">TRUE</definedName>
    <definedName name="HTML_OBDlg4" hidden="1">TRUE</definedName>
    <definedName name="HTML_OS" hidden="1">0</definedName>
    <definedName name="HTML_PathFile" hidden="1">"C:\My Documents\XLS.htm"</definedName>
    <definedName name="HTML_Title" hidden="1">"MANANTALI PROJECT"</definedName>
    <definedName name="iii">#REF!</definedName>
    <definedName name="Insurance">#REF!</definedName>
    <definedName name="k">#REF!</definedName>
    <definedName name="kkjkj">[3]sch1!#REF!</definedName>
    <definedName name="klh">[3]sch4A!#REF!</definedName>
    <definedName name="kltp" localSheetId="8" hidden="1">{"'PROFITABILITY'!$A$1:$F$45"}</definedName>
    <definedName name="kltp" hidden="1">{"'PROFITABILITY'!$A$1:$F$45"}</definedName>
    <definedName name="l">'[13]Format - 4'!#REF!</definedName>
    <definedName name="LIRA">#REF!</definedName>
    <definedName name="lkjlkj">#REF!</definedName>
    <definedName name="LKR">'[14]Twr-MT'!#REF!</definedName>
    <definedName name="logo1">"Picture 7"</definedName>
    <definedName name="M">#REF!</definedName>
    <definedName name="MANU1">'[6]Attach-3 (QR)'!#REF!</definedName>
    <definedName name="MANU11">'[6]Attach-3 (QR)'!#REF!</definedName>
    <definedName name="MANU111">'[6]Attach-3 (QR)'!#REF!</definedName>
    <definedName name="MANU2">'[6]Attach-3 (QR)'!#REF!</definedName>
    <definedName name="MANU22">'[6]Attach-3 (QR)'!#REF!</definedName>
    <definedName name="MANU222">'[6]Attach-3 (QR)'!#REF!</definedName>
    <definedName name="MANU3">'[6]Attach-3 (QR)'!#REF!</definedName>
    <definedName name="MANU33">'[6]Attach-3 (QR)'!#REF!</definedName>
    <definedName name="MANU333">'[6]Attach-3 (QR)'!#REF!</definedName>
    <definedName name="MANU4">'[6]Attach-3 (QR)'!#REF!</definedName>
    <definedName name="MANU44">'[6]Attach-3 (QR)'!#REF!</definedName>
    <definedName name="MANU444">'[6]Attach-3 (QR)'!#REF!</definedName>
    <definedName name="MANU5">'[6]Attach-3 (QR)'!#REF!</definedName>
    <definedName name="MANU55">'[6]Attach-3 (QR)'!#REF!</definedName>
    <definedName name="MANU555">'[6]Attach-3 (QR)'!#REF!</definedName>
    <definedName name="mark">#REF!</definedName>
    <definedName name="MATHS">#REF!</definedName>
    <definedName name="mmm">#REF!</definedName>
    <definedName name="n">'[13]Format - 4'!#REF!</definedName>
    <definedName name="nSkip">15</definedName>
    <definedName name="OFFICE_LIGHTING">#REF!</definedName>
    <definedName name="oh">#REF!</definedName>
    <definedName name="oh_work_sept">#REF!</definedName>
    <definedName name="OH_workings_sept">#REF!</definedName>
    <definedName name="ohe">#REF!</definedName>
    <definedName name="p">'[15]Format - 4'!#REF!</definedName>
    <definedName name="PATH1">'[6]Attach-3 (QR)'!#REF!</definedName>
    <definedName name="PATH11">'[6]Attach-3 (QR)'!#REF!</definedName>
    <definedName name="PATH111">'[6]Attach-3 (QR)'!#REF!</definedName>
    <definedName name="PATH2">'[6]Attach-3 (QR)'!#REF!</definedName>
    <definedName name="PATH22">'[6]Attach-3 (QR)'!#REF!</definedName>
    <definedName name="PATH222">'[6]Attach-3 (QR)'!#REF!</definedName>
    <definedName name="PATH3">'[6]Attach-3 (QR)'!#REF!</definedName>
    <definedName name="PATH33">'[6]Attach-3 (QR)'!#REF!</definedName>
    <definedName name="PATH333">'[6]Attach-3 (QR)'!#REF!</definedName>
    <definedName name="PATH4">'[6]Attach-3 (QR)'!#REF!</definedName>
    <definedName name="PATH44">'[6]Attach-3 (QR)'!#REF!</definedName>
    <definedName name="PATH444">'[6]Attach-3 (QR)'!#REF!</definedName>
    <definedName name="PATH5">'[6]Attach-3 (QR)'!#REF!</definedName>
    <definedName name="PATH55">'[6]Attach-3 (QR)'!#REF!</definedName>
    <definedName name="PATH555">'[6]Attach-3 (QR)'!#REF!</definedName>
    <definedName name="PATHAR1">'[5]Attach-3 (QR)'!#REF!</definedName>
    <definedName name="PATHAR2">'[5]Attach-3 (QR)'!#REF!</definedName>
    <definedName name="PATHAR3">'[5]Attach-3 (QR)'!#REF!</definedName>
    <definedName name="PATHJV1">'[6]Attach-3 (QR)'!#REF!</definedName>
    <definedName name="PATHJV11">'[6]Attach-3 (QR)'!#REF!</definedName>
    <definedName name="PATHJV111">'[6]Attach-3 (QR)'!#REF!</definedName>
    <definedName name="PATHJV2">'[6]Attach-3 (QR)'!#REF!</definedName>
    <definedName name="PATHJV22">'[6]Attach-3 (QR)'!#REF!</definedName>
    <definedName name="PATHJV222">'[6]Attach-3 (QR)'!#REF!</definedName>
    <definedName name="PATHJV3">'[6]Attach-3 (QR)'!#REF!</definedName>
    <definedName name="PATHJV33">'[6]Attach-3 (QR)'!#REF!</definedName>
    <definedName name="PATHJV333">'[6]Attach-3 (QR)'!#REF!</definedName>
    <definedName name="PATHJVPR1">'[5]Attach-3 (QR)'!#REF!</definedName>
    <definedName name="PATHJVPR11">'[6]Attach-3 (QR)'!#REF!</definedName>
    <definedName name="PATHJVPR111">'[6]Attach-3 (QR)'!#REF!</definedName>
    <definedName name="PATHJVPR2">'[5]Attach-3 (QR)'!#REF!</definedName>
    <definedName name="PATHJVPR22">'[6]Attach-3 (QR)'!#REF!</definedName>
    <definedName name="PATHJVPR222">'[6]Attach-3 (QR)'!#REF!</definedName>
    <definedName name="PATHLA1">'[6]Attach-3 (QR)'!#REF!</definedName>
    <definedName name="PATHLA2">'[6]Attach-3 (QR)'!#REF!</definedName>
    <definedName name="PATHLA3">'[6]Attach-3 (QR)'!#REF!</definedName>
    <definedName name="PATHLP1">'[5]Attach-3 (QR)'!#REF!</definedName>
    <definedName name="PATHLP2">'[6]Attach-3 (QR)'!#REF!</definedName>
    <definedName name="PATHLP3">'[6]Attach-3 (QR)'!#REF!</definedName>
    <definedName name="PATHPR1">'[5]Attach-3 (QR)'!#REF!</definedName>
    <definedName name="PATHPR2">'[6]Attach-3 (QR)'!#REF!</definedName>
    <definedName name="PERSONAL_TRANSPORT">#REF!</definedName>
    <definedName name="PNum">#REF!</definedName>
    <definedName name="POUNDS">#REF!</definedName>
    <definedName name="PRA_DETAILSMAR01">#REF!</definedName>
    <definedName name="PRADETAILS">'[16]Schedule No.1'!$A$3</definedName>
    <definedName name="Price">#REF!</definedName>
    <definedName name="_xlnm.Print_Area" localSheetId="0">Sch_1!$A$1:$J$114</definedName>
    <definedName name="_xlnm.Print_Area" localSheetId="1">Sch_2!$A$1:$K$39</definedName>
    <definedName name="_xlnm.Print_Area" localSheetId="3">'Sch_4(a)'!$A$1:$J$87</definedName>
    <definedName name="_xlnm.Print_Area" localSheetId="4">'Sch_4(b)'!$A$1:$J$25</definedName>
    <definedName name="_xlnm.Print_Area" localSheetId="6">'Sch_4(d)'!$A$1:$H$19</definedName>
    <definedName name="_xlnm.Print_Area" localSheetId="7">'Sch_4(e)'!$A$1:$J$24</definedName>
    <definedName name="_xlnm.Print_Area" localSheetId="8">'Sch_4f)'!$A$1:$G$23</definedName>
    <definedName name="_xlnm.Print_Area" localSheetId="9">'Sch_5 (final)'!$A$2:$E$28</definedName>
    <definedName name="_xlnm.Print_Area">#REF!</definedName>
    <definedName name="Print_Area_MI">#REF!</definedName>
    <definedName name="Print_Area_MI1">#REF!</definedName>
    <definedName name="_xlnm.Print_Titles" localSheetId="0">Sch_1!$1:$11</definedName>
    <definedName name="_xlnm.Print_Titles" localSheetId="3">'Sch_4(a)'!$1:$11</definedName>
    <definedName name="_xlnm.Print_Titles">#REF!</definedName>
    <definedName name="PRINT_TITLES_MI">#REF!</definedName>
    <definedName name="printedname">#REF!</definedName>
    <definedName name="Professional___Audit_Fees">#REF!</definedName>
    <definedName name="Proffees">#REF!</definedName>
    <definedName name="q">'[13]Format - 4'!#REF!</definedName>
    <definedName name="_xlnm.Recorder">#REF!</definedName>
    <definedName name="RENT">#REF!</definedName>
    <definedName name="Repairs">#REF!</definedName>
    <definedName name="rr">'[17]Attach-3 (QR)'!#REF!</definedName>
    <definedName name="RUPEES">#REF!</definedName>
    <definedName name="s" localSheetId="8">{"'PROFITABILITY'!$A$1:$F$45"}</definedName>
    <definedName name="s">{"'PROFITABILITY'!$A$1:$F$45"}</definedName>
    <definedName name="SALARIES___WAGES">#REF!</definedName>
    <definedName name="sasdsadsad">[3]sch1!#REF!</definedName>
    <definedName name="SCHEDULE_NO._1">#REF!</definedName>
    <definedName name="SCHEDULE_NO._10___Loans___Advances">#REF!</definedName>
    <definedName name="SCHEDULE_NO._11a___Current_Liabilities">#REF!</definedName>
    <definedName name="SCHEDULE_NO._11b___Provisions">#REF!</definedName>
    <definedName name="SCHEDULE_NO._2___Reserves___Surplus_P__L">#REF!</definedName>
    <definedName name="SCHEDULE_NO._4___UnSecured_Loans">#REF!</definedName>
    <definedName name="SCHEDULE_NO._5___Fixed_Assets">#REF!</definedName>
    <definedName name="SCHEDULE_NO._6___Investments">#REF!</definedName>
    <definedName name="SCHEDULE_NO._6a___Interest_accrued_on_Investments">#REF!</definedName>
    <definedName name="SCHEDULE_NO._7___Inventories">#REF!</definedName>
    <definedName name="SCHEDULE_NO._8___Sundry_Debtors">#REF!</definedName>
    <definedName name="SCHEDULE_NO._9___Bank_Balances">#REF!</definedName>
    <definedName name="SCHEDULE_NO_10">#REF!</definedName>
    <definedName name="SCHEDULE_NO_13">#REF!</definedName>
    <definedName name="SCIENCE">#REF!</definedName>
    <definedName name="sdf" localSheetId="8" hidden="1">{"'PROFITABILITY'!$A$1:$F$45"}</definedName>
    <definedName name="sdf" hidden="1">{"'PROFITABILITY'!$A$1:$F$45"}</definedName>
    <definedName name="SS">'[18]CFL-KIM'!$AA$1</definedName>
    <definedName name="SSS" hidden="1">[2]SUMMARY!$E$36:$H$36</definedName>
    <definedName name="ssss">[3]sch4A!#REF!</definedName>
    <definedName name="sssssss">[3]sch1!#REF!</definedName>
    <definedName name="STATEMENT_1">#REF!</definedName>
    <definedName name="STATEMENT_2">[19]eoudesp!#REF!</definedName>
    <definedName name="STATEMENT_3">#REF!</definedName>
    <definedName name="STATEMENT_4">#REF!</definedName>
    <definedName name="Statement_Date">#REF!</definedName>
    <definedName name="SUMM">'[20]CFL-KIM'!$Z$1</definedName>
    <definedName name="SUMMARYR">'[20]CFL-KIM'!$G$1</definedName>
    <definedName name="sUNDR">'[21]Format - 4'!#REF!</definedName>
    <definedName name="t">'[13]Format - 4'!#REF!</definedName>
    <definedName name="TEST">#REF!</definedName>
    <definedName name="total">#REF!</definedName>
    <definedName name="TOWERTYPE">[22]DATA!$C$35:$K$35</definedName>
    <definedName name="ttt">#REF!</definedName>
    <definedName name="type">#REF!</definedName>
    <definedName name="typeofbidder">#REF!</definedName>
    <definedName name="us_n">#REF!</definedName>
    <definedName name="uuu">#REF!</definedName>
    <definedName name="V">#REF!</definedName>
    <definedName name="vendore">#REF!</definedName>
    <definedName name="vs" localSheetId="8" hidden="1">{"'PROFITABILITY'!$A$1:$F$45"}</definedName>
    <definedName name="vs" hidden="1">{"'PROFITABILITY'!$A$1:$F$45"}</definedName>
    <definedName name="w">[3]sch4A!#REF!</definedName>
    <definedName name="X">#REF!</definedName>
    <definedName name="xls">[3]sch4A!#REF!</definedName>
    <definedName name="xxx" localSheetId="8" hidden="1">{"'PROFITABILITY'!$A$1:$F$45"}</definedName>
    <definedName name="xxx" hidden="1">{"'PROFITABILITY'!$A$1:$F$45"}</definedName>
    <definedName name="y" localSheetId="8" hidden="1">{"'PROFITABILITY'!$A$1:$F$45"}</definedName>
    <definedName name="y" hidden="1">{"'PROFITABILITY'!$A$1:$F$45"}</definedName>
    <definedName name="YEN">#REF!</definedName>
    <definedName name="yyy">#REF!</definedName>
    <definedName name="yyy1" localSheetId="8" hidden="1">{"'PROFITABILITY'!$A$1:$F$45"}</definedName>
    <definedName name="yyy1" hidden="1">{"'PROFITABILITY'!$A$1:$F$45"}</definedName>
    <definedName name="Z">#REF!</definedName>
    <definedName name="ZZZZ">#REF!</definedName>
    <definedName name="百分比">[3]sch1!#REF!</definedName>
    <definedName name="系数">[3]sch1!#REF!</definedName>
    <definedName name="调整">[3]sch4A!#REF!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3" l="1"/>
  <c r="A3" i="23"/>
  <c r="A6" i="22"/>
  <c r="A4" i="22"/>
  <c r="A5" i="2"/>
  <c r="A3" i="2"/>
  <c r="A2" i="2"/>
  <c r="A1" i="2"/>
  <c r="A3" i="11" l="1"/>
  <c r="A3" i="7"/>
  <c r="A3" i="6"/>
  <c r="A3" i="5"/>
  <c r="A3" i="4"/>
  <c r="A3" i="3"/>
  <c r="D36" i="4"/>
  <c r="D62" i="4"/>
  <c r="D63" i="4"/>
  <c r="D64" i="4"/>
  <c r="D65" i="4"/>
  <c r="D72" i="4"/>
  <c r="D42" i="4"/>
  <c r="D43" i="4"/>
  <c r="D44" i="4"/>
  <c r="D48" i="4"/>
  <c r="D50" i="4"/>
  <c r="D52" i="4"/>
  <c r="D60" i="4"/>
  <c r="D61" i="4"/>
  <c r="D68" i="4"/>
  <c r="D69" i="4"/>
  <c r="D71" i="4"/>
  <c r="E22" i="1"/>
  <c r="D45" i="4" s="1"/>
  <c r="E23" i="1"/>
  <c r="D46" i="4" s="1"/>
  <c r="E24" i="1"/>
  <c r="D47" i="4" s="1"/>
  <c r="E34" i="1"/>
  <c r="E35" i="1"/>
  <c r="A5" i="11"/>
  <c r="G19" i="7"/>
  <c r="A6" i="7"/>
  <c r="G20" i="6"/>
  <c r="A6" i="6"/>
  <c r="A7" i="5"/>
  <c r="B72" i="4"/>
  <c r="B71" i="4"/>
  <c r="B69" i="4"/>
  <c r="B68" i="4"/>
  <c r="B66" i="4"/>
  <c r="B65" i="4"/>
  <c r="B64" i="4"/>
  <c r="B63" i="4"/>
  <c r="B62" i="4"/>
  <c r="B61" i="4"/>
  <c r="B60" i="4"/>
  <c r="D54" i="4"/>
  <c r="B54" i="4"/>
  <c r="D53" i="4"/>
  <c r="B53" i="4"/>
  <c r="B52" i="4"/>
  <c r="B51" i="4"/>
  <c r="B50" i="4"/>
  <c r="B48" i="4"/>
  <c r="B47" i="4"/>
  <c r="B46" i="4"/>
  <c r="B45" i="4"/>
  <c r="B44" i="4"/>
  <c r="B43" i="4"/>
  <c r="B42" i="4"/>
  <c r="A5" i="4"/>
  <c r="A5" i="3"/>
  <c r="A82" i="1"/>
  <c r="A83" i="1" s="1"/>
  <c r="A84" i="1" s="1"/>
  <c r="A85" i="1" s="1"/>
  <c r="A86" i="1" s="1"/>
  <c r="A87" i="1" s="1"/>
  <c r="A88" i="1" s="1"/>
  <c r="A89" i="1" s="1"/>
  <c r="A90" i="1" s="1"/>
</calcChain>
</file>

<file path=xl/sharedStrings.xml><?xml version="1.0" encoding="utf-8"?>
<sst xmlns="http://schemas.openxmlformats.org/spreadsheetml/2006/main" count="653" uniqueCount="329">
  <si>
    <t>NEPAL ELECTRICITY AUTHORITY</t>
  </si>
  <si>
    <t>Project Management Directorate</t>
  </si>
  <si>
    <t xml:space="preserve">Hetauda-Parwanipur-Pokhariya 132 kV Transmission Line Project </t>
  </si>
  <si>
    <t>Schedule No. 1:Plant and Mandatory Spare Parts Supplied from Abroad</t>
  </si>
  <si>
    <t>Item No.</t>
  </si>
  <si>
    <t>Item Description</t>
  </si>
  <si>
    <t>Estimated</t>
  </si>
  <si>
    <t>CIP Project Site including insurance, clearing, forwarding and transportation to site (Excluding Taxes and Duties applicable in Nepal)</t>
  </si>
  <si>
    <t>Remarks</t>
  </si>
  <si>
    <t>Unit</t>
  </si>
  <si>
    <t>Quantity</t>
  </si>
  <si>
    <t>Unit Rate</t>
  </si>
  <si>
    <t>Amount</t>
  </si>
  <si>
    <t>(1)</t>
  </si>
  <si>
    <t>(2)</t>
  </si>
  <si>
    <t>(3)</t>
  </si>
  <si>
    <t>(4)</t>
  </si>
  <si>
    <t>(5)</t>
  </si>
  <si>
    <t>(6)=(4)x(5)</t>
  </si>
  <si>
    <t>Design, Fabrication &amp; supply of tower parts  following types of towers &amp; tower extension parts complete with stubs &amp; Cleats, step bolts, hangers, D-shackles, bolts &amp; nuts etc but excluding tower accessories such as danger plates, number plates, phase plates, anti-climbing devices( 132 kV LINE)</t>
  </si>
  <si>
    <t>Tower Type 132kv QA,QB,QC QD (4 ckt Tower) with extensions required as per approved profile.(77 loc)</t>
  </si>
  <si>
    <t>High Tensile  Steel</t>
  </si>
  <si>
    <t>MT</t>
  </si>
  <si>
    <t xml:space="preserve">Mild Steel </t>
  </si>
  <si>
    <t xml:space="preserve">Supply of Bolt &amp; Nuts  for various for towers including step bolts and spring washers </t>
  </si>
  <si>
    <t>Supply of Tower Accessories &amp; Earthing</t>
  </si>
  <si>
    <t>Tower Accessories</t>
  </si>
  <si>
    <t>a</t>
  </si>
  <si>
    <t>Danger Plate</t>
  </si>
  <si>
    <t>No.</t>
  </si>
  <si>
    <t>b</t>
  </si>
  <si>
    <t>Number Plate</t>
  </si>
  <si>
    <t>c</t>
  </si>
  <si>
    <t>Anti Climbing Device</t>
  </si>
  <si>
    <t>Sets</t>
  </si>
  <si>
    <t>d</t>
  </si>
  <si>
    <t>Phase Plate (RYB 1 set)</t>
  </si>
  <si>
    <t>e</t>
  </si>
  <si>
    <t>Circuit Plate</t>
  </si>
  <si>
    <t>f</t>
  </si>
  <si>
    <t>Bird Guards</t>
  </si>
  <si>
    <t>g</t>
  </si>
  <si>
    <t>Aviation signal</t>
  </si>
  <si>
    <t>Supply of Tower Earthing Material</t>
  </si>
  <si>
    <t xml:space="preserve">Pipe Type Earthing set </t>
  </si>
  <si>
    <t>sets</t>
  </si>
  <si>
    <t>Counterpoise Type</t>
  </si>
  <si>
    <t xml:space="preserve">             i) Counterpoise Type - 25 m</t>
  </si>
  <si>
    <t xml:space="preserve">            ii) Counterpoise Type - 50 m</t>
  </si>
  <si>
    <t xml:space="preserve">           iii) Counterpoise Type - 100 m</t>
  </si>
  <si>
    <t>Supply of Line Materials</t>
  </si>
  <si>
    <t>Conductor and Groundwire (Line Length)</t>
  </si>
  <si>
    <t xml:space="preserve">Supply of ACSR conductor, code name "BEAR" </t>
  </si>
  <si>
    <t>km</t>
  </si>
  <si>
    <t xml:space="preserve">Steel ground wire with optical fiber (48 core-fiber) </t>
  </si>
  <si>
    <t>Insulator strings with insulators, attachment assemblies and arcing horns all complete for ACSR "BEAR" conductor and attachment assemblies all complete for OPGW</t>
  </si>
  <si>
    <t>Single suspension with 1 composite long rod insulator 70kN complete for "BEAR" conductor</t>
  </si>
  <si>
    <t>Set</t>
  </si>
  <si>
    <t xml:space="preserve">Double suspension with 2x1 composite long rod insulator 70kN complete for "BEAR" conductor </t>
  </si>
  <si>
    <t>Single tension with 1 composite long rod insulator 120kN complete for "BEAR" conductor</t>
  </si>
  <si>
    <t>Double tension with 2x1 composite long rod insulator 120kN complete for "BEAR" conductor</t>
  </si>
  <si>
    <t>Pilot single suspension with composite rod insulator 70kN along with counterweights suitable for Bear ACSR Conductor</t>
  </si>
  <si>
    <t>OPGW suspension  Hard ware with preformed assembly complete</t>
  </si>
  <si>
    <t>OPGW  tension Hardware  preformed assembly complete for one tower</t>
  </si>
  <si>
    <t>h</t>
  </si>
  <si>
    <t>Midpsan Compression joints Suitable for Bear ACSR conductor</t>
  </si>
  <si>
    <t>i</t>
  </si>
  <si>
    <t>Repair sleeves for ACSR Bear Conductor</t>
  </si>
  <si>
    <t>Preformed fittings for OPGW</t>
  </si>
  <si>
    <t>Optical approach cable for New Pokharia Substation.</t>
  </si>
  <si>
    <t>Km</t>
  </si>
  <si>
    <t>Optical Distribution Frames and other accessories required for connection with Multiplexer of New Pokhariyaj Substation.</t>
  </si>
  <si>
    <t>Lot</t>
  </si>
  <si>
    <t>Joint Boxes for OPGW with cable fixing cleats</t>
  </si>
  <si>
    <t>set</t>
  </si>
  <si>
    <t>Vibration Dampers</t>
  </si>
  <si>
    <t xml:space="preserve">Stockbridge Vibration damper for BEAR Conductor </t>
  </si>
  <si>
    <t>Stockbridge Vibration damper for  OPGW overhead ground wire with preformed armour rods</t>
  </si>
  <si>
    <t>Spare Parts</t>
  </si>
  <si>
    <t>Galvanized steel tower with required extension including Stubs ( each 1 no full set)</t>
  </si>
  <si>
    <t xml:space="preserve">Tower type QA+6 ( 1 no) </t>
  </si>
  <si>
    <t>Tower type QB+6  (1 no)</t>
  </si>
  <si>
    <t>Tower type QC+6  (1no)</t>
  </si>
  <si>
    <t>Tower type QD+9 each (1 no)</t>
  </si>
  <si>
    <t>4.1.1</t>
  </si>
  <si>
    <t>High Tensile Tower parts</t>
  </si>
  <si>
    <t>4.1.2</t>
  </si>
  <si>
    <t>Mild Steel Tower Parts</t>
  </si>
  <si>
    <t>4.1.3</t>
  </si>
  <si>
    <t>Conductor and accessories</t>
  </si>
  <si>
    <t>Mid span compression sleeves for ACSR "BEAR" conductor</t>
  </si>
  <si>
    <t>nos.</t>
  </si>
  <si>
    <t>Repair sleeve for ACSR "BEAR" conductor</t>
  </si>
  <si>
    <t>Stockbridge Vibration Damper for ACSR "BEAR"</t>
  </si>
  <si>
    <t>Overhead OPGW and accessories</t>
  </si>
  <si>
    <t>Optical fiber ground wire</t>
  </si>
  <si>
    <t>Optical approach cable</t>
  </si>
  <si>
    <t>Vibration Damper for OPGW</t>
  </si>
  <si>
    <t>Tools And Equipment</t>
  </si>
  <si>
    <t>Flat wrench for different size of bolts</t>
  </si>
  <si>
    <t>Pipe wrench for common bolts</t>
  </si>
  <si>
    <t>Come along clamp for BEAR conductor</t>
  </si>
  <si>
    <t>Come along clamp for OPGW</t>
  </si>
  <si>
    <t>Torque Wrench for different size of bolts</t>
  </si>
  <si>
    <t>Safety belt</t>
  </si>
  <si>
    <t>Portable Hydraulically operated Crimping tools with 2 sets of dies each for Conductor "BEAR", "CARDINAL", "MOOSE", &amp;  OPGW</t>
  </si>
  <si>
    <t>Safety helmet</t>
  </si>
  <si>
    <t>Double sheeve pulley block 5 MT capacity complete with all accessories</t>
  </si>
  <si>
    <t>Four sheeve pulley block 10 MT capacity complete with all accessories</t>
  </si>
  <si>
    <t xml:space="preserve">Sagging Winch Machine 10 MT capacity </t>
  </si>
  <si>
    <t>Earth discharge rod with FRP tube</t>
  </si>
  <si>
    <t>132 kV Line (Proximity voltage Detector) Tester</t>
  </si>
  <si>
    <t>Digital Earth resistance tester, battery operated with measuring range 0-1000 ohms minimum, complete with accessories (Megger Make)</t>
  </si>
  <si>
    <t>Steel ropes (Pilot wire) 35 sq. mm</t>
  </si>
  <si>
    <t>m</t>
  </si>
  <si>
    <t>Rubber covered rollers, pullies (2,3 keys)</t>
  </si>
  <si>
    <t>Line operator's leather gloves</t>
  </si>
  <si>
    <t>pairs</t>
  </si>
  <si>
    <t>Insulation tester (10000 V) suitable for outdoor line testing purpose</t>
  </si>
  <si>
    <t xml:space="preserve">Total of Schedule No.1 to Grand Summary) </t>
  </si>
  <si>
    <t>Note: The unit rate in this sheet does not include Local Transportation, Insurance and other Incidental services (including port clearance etc.).</t>
  </si>
  <si>
    <t xml:space="preserve">Schedule No.2: Plant and Equipment including Mandatory Spares Parts to be supplied from within Nepal </t>
  </si>
  <si>
    <t>LC: Local Currency (NPR)</t>
  </si>
  <si>
    <t>Item description</t>
  </si>
  <si>
    <t>Ex Faxtory Price (Excluding VAT)
 in LC</t>
  </si>
  <si>
    <t>Inland transportation to site 
in LC</t>
  </si>
  <si>
    <t>Total Amount (Excluding Taxes )</t>
  </si>
  <si>
    <t>VAT and other taxes</t>
  </si>
  <si>
    <t>6 = (4) x (5)</t>
  </si>
  <si>
    <t>8=(4)x(7)</t>
  </si>
  <si>
    <t>9=6+8</t>
  </si>
  <si>
    <t>Total of Schedule- 2</t>
  </si>
  <si>
    <t>Note :</t>
  </si>
  <si>
    <t>1) Bidder is required to quote prices in this Schedule for all the items in Schedule 1 which they wish to supply from within Nepal.</t>
  </si>
  <si>
    <t>2.) The Prices of equipments are inclusive of type test charges</t>
  </si>
  <si>
    <t>#</t>
  </si>
  <si>
    <t>Specify currency in accordance with BDS ITB Clause 32.1, Part-I of the Bidding Documents.</t>
  </si>
  <si>
    <t>*</t>
  </si>
  <si>
    <t>Strike-out whichever is not applicable.</t>
  </si>
  <si>
    <r>
      <t>a</t>
    </r>
    <r>
      <rPr>
        <sz val="11"/>
        <rFont val="Arial"/>
        <family val="2"/>
      </rPr>
      <t xml:space="preserve">    </t>
    </r>
    <r>
      <rPr>
        <i/>
        <sz val="11"/>
        <rFont val="Comic Sans MS"/>
        <family val="4"/>
      </rPr>
      <t>Specify currency in accordance with ITB 19.1 of the BDS.</t>
    </r>
  </si>
  <si>
    <r>
      <t>b</t>
    </r>
    <r>
      <rPr>
        <sz val="11"/>
        <rFont val="Arial"/>
        <family val="2"/>
      </rPr>
      <t xml:space="preserve">    </t>
    </r>
    <r>
      <rPr>
        <i/>
        <sz val="11"/>
        <rFont val="Comic Sans MS"/>
        <family val="4"/>
      </rPr>
      <t>Column 5  Price shall include all customs duties and sales and other taxes already paid or payable on the components and raw materials used in the manufacture or assembly of the item or the customs duties and sales and other taxes already paid on previously imported items.</t>
    </r>
  </si>
  <si>
    <t>Name of Bidder:</t>
  </si>
  <si>
    <t xml:space="preserve">Date: </t>
  </si>
  <si>
    <t>Signature of Bidder:</t>
  </si>
  <si>
    <t xml:space="preserve"> </t>
  </si>
  <si>
    <t>(Printed Name)</t>
  </si>
  <si>
    <t>(Designation)</t>
  </si>
  <si>
    <t>(Common Seal)</t>
  </si>
  <si>
    <t>Schedule 3: Design Services</t>
  </si>
  <si>
    <t xml:space="preserve">Estimated </t>
  </si>
  <si>
    <t>Unit Price</t>
  </si>
  <si>
    <t>Total Price</t>
  </si>
  <si>
    <t>Local
Currency
Portion (LC)</t>
  </si>
  <si>
    <t>Foreign
Currency
Portion (FC)</t>
  </si>
  <si>
    <t>7 = 4x5</t>
  </si>
  <si>
    <t>8 = 4x6</t>
  </si>
  <si>
    <t>NOT APPLICABLE</t>
  </si>
  <si>
    <t>Total of Schedule -3</t>
  </si>
  <si>
    <t xml:space="preserve">                    </t>
  </si>
  <si>
    <t>Schedule No. 4</t>
  </si>
  <si>
    <t>A:</t>
  </si>
  <si>
    <t>Construction and Installation 
(Excluding Taxes)</t>
  </si>
  <si>
    <t>REMARKS</t>
  </si>
  <si>
    <t>Survey</t>
  </si>
  <si>
    <t>Check survey and review of profile including L/R profile in undulation, tower spotting, staking of tower locations and survey on tower location where required.</t>
  </si>
  <si>
    <t>Km.</t>
  </si>
  <si>
    <t>Detail Survey and associated works at few locations.</t>
  </si>
  <si>
    <t>Preparation of Land Parcel data for tower pad and ROW lands</t>
  </si>
  <si>
    <t>Clearing the land &amp; construction of all required access and maintance roads, and restoration of any modifications made for access roads if required.</t>
  </si>
  <si>
    <r>
      <t>m</t>
    </r>
    <r>
      <rPr>
        <vertAlign val="superscript"/>
        <sz val="11"/>
        <rFont val="Calibri"/>
        <family val="2"/>
        <scheme val="minor"/>
      </rPr>
      <t>2</t>
    </r>
  </si>
  <si>
    <t>Soil Investigation</t>
  </si>
  <si>
    <t>All kinds of Soils except fissured rock &amp; hard rock</t>
  </si>
  <si>
    <t>Loc.</t>
  </si>
  <si>
    <t>Fissured Rock (Both dry and wet)</t>
  </si>
  <si>
    <t>Hard Rock</t>
  </si>
  <si>
    <t>River Crossing</t>
  </si>
  <si>
    <t>Furnishing Bore Log Data</t>
  </si>
  <si>
    <t>Measurement of ground resistance</t>
  </si>
  <si>
    <t>Benching</t>
  </si>
  <si>
    <t>Normal Soil</t>
  </si>
  <si>
    <t>Cum.</t>
  </si>
  <si>
    <t>Fissured Rock</t>
  </si>
  <si>
    <t>Work associated with installation of tower foundations with excavation and backfilling</t>
  </si>
  <si>
    <t>Excavation and re backfilling of soil while foundation execution</t>
  </si>
  <si>
    <t>Wet Soil with water</t>
  </si>
  <si>
    <t>Hard Rock requires Blasting</t>
  </si>
  <si>
    <t>Concreting (including all associated works related to foundations)</t>
  </si>
  <si>
    <t>M20 Concrete Nominal Mix 1:1.5:3</t>
  </si>
  <si>
    <t>M10 Concrete Nominal Mix 1:3:6</t>
  </si>
  <si>
    <t xml:space="preserve">Pile foundations </t>
  </si>
  <si>
    <t>M30 Concrete Pile Cap</t>
  </si>
  <si>
    <t>Pile Casting including boring as per TS and as per approved design.</t>
  </si>
  <si>
    <t>RM</t>
  </si>
  <si>
    <t>Providing High Yield Strength Deformed (HYSD)/ Thermo Mechanically Treated (TMT) steel bars ( Fe 500 grade as per IS 1786-1979)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conventional foundations and in Pile foundations</t>
  </si>
  <si>
    <r>
      <rPr>
        <b/>
        <sz val="11"/>
        <rFont val="Calibri"/>
        <family val="2"/>
        <scheme val="minor"/>
      </rPr>
      <t>Erection of towers &amp; tower extension parts complete</t>
    </r>
    <r>
      <rPr>
        <sz val="11"/>
        <rFont val="Calibri"/>
        <family val="2"/>
        <scheme val="minor"/>
      </rPr>
      <t xml:space="preserve"> with step bolts, hangers, D-shackles, bolts &amp; nuts etc, including tack welding and supply and application of enamel &amp; zinc rich paint but excluding tower accessories such as danger plates, number plates, phase plates, anti-climbing devices (for QA, QB, QC &amp; QD Mckt (4 ckt) towers) including incidental transport and handling charges.</t>
    </r>
  </si>
  <si>
    <t>Installation of Tower Accessories &amp; Earthing</t>
  </si>
  <si>
    <t>Installation of Tower Earthing Material</t>
  </si>
  <si>
    <t>Installation of Line Materials</t>
  </si>
  <si>
    <t>Stringing of Conductor and Groundwire including jumpering</t>
  </si>
  <si>
    <t>Stringing of 22 km, 132 kV Multi circuit transmission line ACSR conductor  in 4-ckt tower, code name "BEAR"including mounting of Insulator &amp; Hardware  assembly armour rod, mid span compression joints, repair sleeves etc to complete the job</t>
  </si>
  <si>
    <t>Stringing of 22 km, steel ground wire with optical fiber (48-fiber) including intermediate splice boxes and necessary terminal splice boxes, etc.</t>
  </si>
  <si>
    <t>Insulator strings with insulators, attachment assemblies and arcing horns all complete for ACSR "Bear" conductor and attachment assemblies all complete for OPGW</t>
  </si>
  <si>
    <t>Installation of Preformed fittings for OPGW</t>
  </si>
  <si>
    <t>Installation of Vibration Dampers</t>
  </si>
  <si>
    <t>Protection of tower footing</t>
  </si>
  <si>
    <t>Random rubble stone masonry including excavation (1:4 cement: sand)</t>
  </si>
  <si>
    <t>CUM</t>
  </si>
  <si>
    <t>Stone bound in galvanizing wire netting including excavation (Gabion box protection)</t>
  </si>
  <si>
    <t>Back filling and leveling of volumes enclosed by revetment</t>
  </si>
  <si>
    <t>M20 Conc. Nominal Mix 1:1.5:3 for protection work.</t>
  </si>
  <si>
    <t>Reinforcement Bars</t>
  </si>
  <si>
    <t>tons</t>
  </si>
  <si>
    <t>Total of Schedule No. 4A to Grand Summary)</t>
  </si>
  <si>
    <t xml:space="preserve">B:Training Charges for training to be imparted to Employer's Personnel by Bidder's Instructor in Abroad </t>
  </si>
  <si>
    <t>Sl. No.</t>
  </si>
  <si>
    <t>Description</t>
  </si>
  <si>
    <t>Item for which training is to be imparted.</t>
  </si>
  <si>
    <t>Country where training is to be imparted</t>
  </si>
  <si>
    <t>Nos. of Trainee</t>
  </si>
  <si>
    <t>Training duration in days</t>
  </si>
  <si>
    <t>Total Training Charges</t>
  </si>
  <si>
    <t xml:space="preserve"> Charges
(FC)</t>
  </si>
  <si>
    <t>Total 
Training Charges
(FC)</t>
  </si>
  <si>
    <t>8 = 5 x 7</t>
  </si>
  <si>
    <t>Training Charges for the trainings to be imparted abroad to Employers personnels</t>
  </si>
  <si>
    <t>Not Applicable</t>
  </si>
  <si>
    <t>Total for Training Charges</t>
  </si>
  <si>
    <t>Total of Schedule- 4B</t>
  </si>
  <si>
    <t>REMARKS: 
1.  Training  at Manufacturer’s works: The  Bidder/Contractor shall include in the training charges payment of per Diem allowance to Employer's Personnel (NEA trainees) @ USD 150 per day per trainee for the duration of training abroad towards accommodation, meals and other incidental expenses and to and fro economy class air ticket from Nepal to place of training. The duration of training shall be excluding travelling period.</t>
  </si>
  <si>
    <t xml:space="preserve">C:Training Charges for training to be imparted to Employer's Personnel by Bidder's Instructor in Nepal </t>
  </si>
  <si>
    <t>Description of the Test</t>
  </si>
  <si>
    <t>Currency</t>
  </si>
  <si>
    <t>Training Charges for Contractors Trainers</t>
  </si>
  <si>
    <t>Unit rate
(LC)</t>
  </si>
  <si>
    <t>Total 
Training Charges
(LC)</t>
  </si>
  <si>
    <t>7 = 4x 6</t>
  </si>
  <si>
    <t>Total of Schedule- 4 C</t>
  </si>
  <si>
    <t>REMARKS:                                                                                                                                                                                                                                                                                                                                                                                                           2.  On Job Training in Nepal: The  traveling and living expenses of Employer’s personnel for the training programme conducted in Nepal shall be borne by the Employer (Owner).</t>
  </si>
  <si>
    <t xml:space="preserve">D: Maintenance Charges </t>
  </si>
  <si>
    <t>Sl No</t>
  </si>
  <si>
    <t>Qty.</t>
  </si>
  <si>
    <t>Total Maintenance Charges</t>
  </si>
  <si>
    <t>Unit Rate (LC)</t>
  </si>
  <si>
    <t>Total Maintenance Charges (NPR)</t>
  </si>
  <si>
    <t xml:space="preserve">Total Maintenance Charges </t>
  </si>
  <si>
    <t>Total of Schedule- 4A (d)</t>
  </si>
  <si>
    <t>E: Prototype Testing of Tower</t>
  </si>
  <si>
    <t>Proto Type Testing of Towers</t>
  </si>
  <si>
    <t>Tower Type QA with extension +9m</t>
  </si>
  <si>
    <t>Tower Type QB with extension +9m</t>
  </si>
  <si>
    <t>Tower Type QC with extension +9m</t>
  </si>
  <si>
    <t>Tower Type QD with extension +9m</t>
  </si>
  <si>
    <t>Total Testing cost</t>
  </si>
  <si>
    <t xml:space="preserve">Item </t>
  </si>
  <si>
    <t xml:space="preserve">Description </t>
  </si>
  <si>
    <t>Amount in NPR</t>
  </si>
  <si>
    <t>1.1</t>
  </si>
  <si>
    <t>Lump sum</t>
  </si>
  <si>
    <t>1.2</t>
  </si>
  <si>
    <t>1.3</t>
  </si>
  <si>
    <t>1.4</t>
  </si>
  <si>
    <t>Schedule No. 5: Grand Summary</t>
  </si>
  <si>
    <t>Total Amount</t>
  </si>
  <si>
    <t>Total Price 
Foreign  ( FC )*</t>
  </si>
  <si>
    <t>Total Price 
Local (LC)*</t>
  </si>
  <si>
    <t>1</t>
  </si>
  <si>
    <t>TOTAL SCHEDULE NO. 1</t>
  </si>
  <si>
    <t>Plant and Equipment including Mandatory Spares to be supplied from abroad, including Type Test Charges for Type Tests to be conducted abroad.</t>
  </si>
  <si>
    <t>2</t>
  </si>
  <si>
    <t>TOTAL SCHEDULE NO. 2</t>
  </si>
  <si>
    <t>Plant and Equipment including Mandatory Spares Parts to be supplied from within Nepal including Type Test Charges</t>
  </si>
  <si>
    <t>3</t>
  </si>
  <si>
    <t>TOTAL SCHEDULE NO. 3</t>
  </si>
  <si>
    <t xml:space="preserve">Design Services </t>
  </si>
  <si>
    <t>4</t>
  </si>
  <si>
    <t>TOTAL SCHEDULE NO. 4</t>
  </si>
  <si>
    <t>A. Installation Charges and construction charges</t>
  </si>
  <si>
    <t>B. Training Charges for Training to be imparted abroad</t>
  </si>
  <si>
    <t>C. Training Charges for Training to be imparted in Nepal</t>
  </si>
  <si>
    <t>D. Maintenance charges</t>
  </si>
  <si>
    <t>E.Prototype Testing of Towers</t>
  </si>
  <si>
    <t>F. ESHS</t>
  </si>
  <si>
    <t xml:space="preserve">PMD/PTDSSP/HPP/2080/81-01:  Design, Supply, Installation, Testing and Commissioning of Parwanipur-Pokhariya 132 kV Transmission Line.
</t>
  </si>
  <si>
    <t>CARRIED TO THE GENERAL SUMMARY (Schedule 5)</t>
  </si>
  <si>
    <t>Country of Origin</t>
  </si>
  <si>
    <t>(6)</t>
  </si>
  <si>
    <t>(7)</t>
  </si>
  <si>
    <t>(8)</t>
  </si>
  <si>
    <t>Total Amount (Excluding Taxes and Duties)</t>
  </si>
  <si>
    <t>Custom, VAT and other taxes</t>
  </si>
  <si>
    <t>FC</t>
  </si>
  <si>
    <t>LC</t>
  </si>
  <si>
    <t>(8)= (7)*(5)</t>
  </si>
  <si>
    <t xml:space="preserve">(9) </t>
  </si>
  <si>
    <t xml:space="preserve">(10) </t>
  </si>
  <si>
    <t>1) Bidder is required to quote prices in this Schedule for all the individual items/sub-items.</t>
  </si>
  <si>
    <t>2.) The Prices of equipments are inclusive of type test charges.</t>
  </si>
  <si>
    <t>3.) BOQ given above is indicative only based on the scope of work as given in Employer's Requirements. The quantities mentioned above may undergo change during detailed engineering to meet the functional requirement and scope of work defined in Employer's Requirements.</t>
  </si>
  <si>
    <t>LC: Local Currency, FC: Foreign Currency</t>
  </si>
  <si>
    <t xml:space="preserve">Amount </t>
  </si>
  <si>
    <t xml:space="preserve">Unit Rate </t>
  </si>
  <si>
    <t>(9)=(7)x(8)</t>
  </si>
  <si>
    <t>Portion of Local Currency, LC (NPR)</t>
  </si>
  <si>
    <t xml:space="preserve">Portion of Foreign Currency, FC </t>
  </si>
  <si>
    <t>Local
Currency
Portion (LC) (NPR)</t>
  </si>
  <si>
    <t>Foreign Currency
#</t>
  </si>
  <si>
    <t>Total of Schedule -4E Carried to General Summary, Schedule 5</t>
  </si>
  <si>
    <t>TOTAL (Carried to General Summary, Schedule 5)</t>
  </si>
  <si>
    <t>Amount in FC</t>
  </si>
  <si>
    <t>Signature:</t>
  </si>
  <si>
    <t>Printed Name:</t>
  </si>
  <si>
    <t>Designation:</t>
  </si>
  <si>
    <t>Common Seal:</t>
  </si>
  <si>
    <t>Foreign Currency (FC)
#</t>
  </si>
  <si>
    <t>Currency
#</t>
  </si>
  <si>
    <t>Specify currency in accordance with ITB Clause 19.1 of the Bidding Documents.</t>
  </si>
  <si>
    <t>Specify currency in accordance with ITB Clause 19.1  of the Bidding Documents.</t>
  </si>
  <si>
    <t>Installation, Testing and Commissioning Services and Civil Works</t>
  </si>
  <si>
    <t>GRAND TOTAL [1+2+3+4A+4B+4C+4D+4E + 4F] excluding Custom duty &amp; VAT</t>
  </si>
  <si>
    <t>F: EHS Requiremnts</t>
  </si>
  <si>
    <t xml:space="preserve">Implementation of EHS as per the EMP requirements as mentioned in Annex-A, Volume II. </t>
  </si>
  <si>
    <t>Pollution Study (air and dust pollution, water pollution, noise pollution, etc. as mentioned in Annex-A, Volume II).</t>
  </si>
  <si>
    <t>Staffing (Safety and Occupational Health Expert, Environment Expert, GESI Specialist) as mentioned in  Personnel Requirements, Section 6 - Employer’s Requirements of Volume I &amp; EMP requirements, Annex-A, Volume II .</t>
  </si>
  <si>
    <t>Occupational Health &amp; Safety including Medical Insurance of the Laborers.</t>
  </si>
  <si>
    <t>Solid and hazardous waste management study and implementation.</t>
  </si>
  <si>
    <t>Construction of Labour Camp as mentioned in Annex-B, Volume II  (Labor Camp Standards   to be   Complied   by   The Contractor During Implementation) .</t>
  </si>
  <si>
    <t>Bird Survey Works along with the proper documentation as per the EMP requirements mentioned in Annex-A, Volume II.</t>
  </si>
  <si>
    <t>Other material, equipment, human resources, trainings or those items/studies/ trainings not specifically mentioned but deemed necessary based on EMP requirements.</t>
  </si>
  <si>
    <t># - Please mention the designation of 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</si>
</sst>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 * #,##0.00_ ;_ * \-#,##0.00_ ;_ * &quot;-&quot;??_ ;_ @_ "/>
    <numFmt numFmtId="165" formatCode="0.0"/>
    <numFmt numFmtId="166" formatCode="0.00_)"/>
    <numFmt numFmtId="167" formatCode="0_)"/>
    <numFmt numFmtId="168" formatCode="_(* #,##0_);_(* \(#,##0\);_(* &quot;-&quot;??_);_(@_)"/>
    <numFmt numFmtId="169" formatCode="&quot; &quot;@"/>
    <numFmt numFmtId="170" formatCode="0.0_)"/>
    <numFmt numFmtId="171" formatCode="[$$-409]#,##0.00"/>
    <numFmt numFmtId="172" formatCode="_ * #,##0_ ;_ * \-#,##0_ ;_ * &quot;-&quot;??_ ;_ @_ "/>
    <numFmt numFmtId="173" formatCode="[$NPR]\ #,##0.00"/>
    <numFmt numFmtId="174" formatCode="[$USD]\ #,##0.00"/>
  </numFmts>
  <fonts count="77">
    <font>
      <sz val="11"/>
      <color theme="1"/>
      <name val="Calibri"/>
      <family val="2"/>
      <scheme val="minor"/>
    </font>
    <font>
      <b/>
      <sz val="11"/>
      <color theme="3"/>
      <name val="Calibri"/>
      <family val="2"/>
      <scheme val="minor"/>
    </font>
    <font>
      <b/>
      <sz val="11"/>
      <color theme="1"/>
      <name val="Calibri"/>
      <family val="2"/>
      <scheme val="minor"/>
    </font>
    <font>
      <b/>
      <sz val="18"/>
      <name val="Arial"/>
      <family val="2"/>
    </font>
    <font>
      <sz val="14"/>
      <name val="Arial"/>
      <family val="2"/>
    </font>
    <font>
      <b/>
      <sz val="14"/>
      <name val="Arial"/>
      <family val="2"/>
    </font>
    <font>
      <b/>
      <u/>
      <sz val="10"/>
      <name val="Arial"/>
      <family val="2"/>
    </font>
    <font>
      <sz val="16"/>
      <name val="Arial"/>
      <family val="2"/>
    </font>
    <font>
      <sz val="11"/>
      <name val="Arial"/>
      <family val="2"/>
    </font>
    <font>
      <b/>
      <sz val="11"/>
      <name val="Arial"/>
      <family val="2"/>
    </font>
    <font>
      <b/>
      <i/>
      <sz val="11"/>
      <color theme="1"/>
      <name val="Calibri"/>
      <family val="2"/>
      <scheme val="minor"/>
    </font>
    <font>
      <sz val="10"/>
      <name val="Arial"/>
      <family val="2"/>
    </font>
    <font>
      <sz val="20"/>
      <name val="Arial"/>
      <family val="2"/>
    </font>
    <font>
      <sz val="12"/>
      <name val="Arial"/>
      <family val="2"/>
    </font>
    <font>
      <b/>
      <sz val="10"/>
      <name val="Arial"/>
      <family val="2"/>
    </font>
    <font>
      <sz val="12"/>
      <name val="Book Antiqua"/>
      <family val="1"/>
    </font>
    <font>
      <b/>
      <sz val="12"/>
      <name val="Book Antiqua"/>
      <family val="1"/>
    </font>
    <font>
      <b/>
      <sz val="12"/>
      <name val="Arial"/>
      <family val="2"/>
    </font>
    <font>
      <b/>
      <sz val="10"/>
      <name val="Book Antiqua"/>
      <family val="1"/>
    </font>
    <font>
      <sz val="18"/>
      <name val="Arial"/>
      <family val="2"/>
    </font>
    <font>
      <b/>
      <sz val="12"/>
      <name val="Calibri Light"/>
      <family val="2"/>
    </font>
    <font>
      <b/>
      <sz val="10"/>
      <name val="Calibri Light"/>
      <family val="2"/>
    </font>
    <font>
      <sz val="10"/>
      <name val="Calibri Light"/>
      <family val="2"/>
    </font>
    <font>
      <sz val="11"/>
      <name val="Book Antiqua"/>
      <family val="1"/>
    </font>
    <font>
      <b/>
      <sz val="11"/>
      <name val="Book Antiqua"/>
      <family val="1"/>
    </font>
    <font>
      <sz val="11"/>
      <color theme="1"/>
      <name val="Book Antiqua"/>
      <family val="1"/>
    </font>
    <font>
      <b/>
      <sz val="10"/>
      <name val="Times New Roman"/>
      <family val="1"/>
    </font>
    <font>
      <sz val="10"/>
      <name val="Times New Roman"/>
      <family val="1"/>
    </font>
    <font>
      <b/>
      <sz val="10"/>
      <name val="Calibri "/>
    </font>
    <font>
      <sz val="10"/>
      <name val="Calibri "/>
    </font>
    <font>
      <sz val="11"/>
      <color theme="1"/>
      <name val="Calibri "/>
    </font>
    <font>
      <sz val="10"/>
      <name val="Calibri"/>
      <family val="2"/>
      <scheme val="minor"/>
    </font>
    <font>
      <b/>
      <sz val="10"/>
      <color theme="1"/>
      <name val="Calibri"/>
      <family val="2"/>
      <scheme val="minor"/>
    </font>
    <font>
      <b/>
      <i/>
      <sz val="12"/>
      <name val="Arial"/>
      <family val="2"/>
    </font>
    <font>
      <b/>
      <i/>
      <sz val="11"/>
      <name val="Arial"/>
      <family val="2"/>
    </font>
    <font>
      <b/>
      <u/>
      <sz val="12"/>
      <name val="Calibri"/>
      <family val="2"/>
      <scheme val="minor"/>
    </font>
    <font>
      <sz val="10"/>
      <color rgb="FFFF0000"/>
      <name val="Arial"/>
      <family val="2"/>
    </font>
    <font>
      <i/>
      <vertAlign val="superscript"/>
      <sz val="11"/>
      <name val="Comic Sans MS"/>
      <family val="4"/>
    </font>
    <font>
      <i/>
      <sz val="11"/>
      <name val="Comic Sans MS"/>
      <family val="4"/>
    </font>
    <font>
      <b/>
      <u/>
      <sz val="11"/>
      <color theme="1"/>
      <name val="Calibri"/>
      <family val="2"/>
      <scheme val="minor"/>
    </font>
    <font>
      <b/>
      <sz val="11"/>
      <name val="Calibri"/>
      <family val="2"/>
      <scheme val="minor"/>
    </font>
    <font>
      <sz val="11"/>
      <name val="Calibri"/>
      <family val="2"/>
      <scheme val="minor"/>
    </font>
    <font>
      <b/>
      <sz val="11"/>
      <color theme="1"/>
      <name val="Calibri "/>
    </font>
    <font>
      <i/>
      <sz val="12"/>
      <name val="Arial"/>
      <family val="2"/>
    </font>
    <font>
      <b/>
      <u/>
      <sz val="11"/>
      <name val="Arial"/>
      <family val="2"/>
    </font>
    <font>
      <i/>
      <sz val="10"/>
      <name val="Arial"/>
      <family val="2"/>
    </font>
    <font>
      <b/>
      <u/>
      <sz val="11"/>
      <name val="Calibri Light"/>
      <family val="2"/>
    </font>
    <font>
      <sz val="11"/>
      <color rgb="FFFF0000"/>
      <name val="Calibri"/>
      <family val="2"/>
      <scheme val="minor"/>
    </font>
    <font>
      <sz val="10"/>
      <color theme="1"/>
      <name val="Calibri"/>
      <family val="2"/>
      <scheme val="minor"/>
    </font>
    <font>
      <b/>
      <sz val="11"/>
      <color rgb="FFFF0000"/>
      <name val="Calibri"/>
      <family val="2"/>
      <scheme val="minor"/>
    </font>
    <font>
      <sz val="11"/>
      <color theme="1"/>
      <name val="Calibri"/>
      <family val="2"/>
      <scheme val="minor"/>
    </font>
    <font>
      <b/>
      <sz val="10"/>
      <color rgb="FF0000FF"/>
      <name val="Calibri "/>
    </font>
    <font>
      <sz val="11"/>
      <color rgb="FF000000"/>
      <name val="Calibri"/>
      <family val="2"/>
      <charset val="204"/>
    </font>
    <font>
      <sz val="20"/>
      <name val="Times New Roman"/>
      <family val="1"/>
    </font>
    <font>
      <sz val="12"/>
      <name val="Times New Roman"/>
      <family val="1"/>
    </font>
    <font>
      <sz val="11"/>
      <name val="Times New Roman"/>
      <family val="1"/>
    </font>
    <font>
      <b/>
      <sz val="12"/>
      <name val="Times New Roman"/>
      <family val="1"/>
    </font>
    <font>
      <b/>
      <sz val="11"/>
      <name val="Times New Roman"/>
      <family val="1"/>
    </font>
    <font>
      <b/>
      <i/>
      <sz val="10"/>
      <name val="Arial"/>
      <family val="2"/>
    </font>
    <font>
      <sz val="11"/>
      <color theme="1"/>
      <name val="Arial"/>
      <family val="2"/>
    </font>
    <font>
      <sz val="10"/>
      <color theme="1"/>
      <name val="Arial"/>
      <family val="2"/>
    </font>
    <font>
      <b/>
      <u/>
      <sz val="10"/>
      <color theme="1"/>
      <name val="Arial"/>
      <family val="2"/>
    </font>
    <font>
      <b/>
      <sz val="16"/>
      <name val="Arial"/>
      <family val="2"/>
    </font>
    <font>
      <b/>
      <sz val="11"/>
      <color rgb="FFFF0000"/>
      <name val="Arial"/>
      <family val="2"/>
    </font>
    <font>
      <b/>
      <i/>
      <sz val="11"/>
      <name val="Calibri"/>
      <family val="2"/>
      <scheme val="minor"/>
    </font>
    <font>
      <vertAlign val="superscript"/>
      <sz val="11"/>
      <name val="Calibri"/>
      <family val="2"/>
      <scheme val="minor"/>
    </font>
    <font>
      <b/>
      <sz val="11"/>
      <name val="Calibri "/>
    </font>
    <font>
      <b/>
      <sz val="10"/>
      <color rgb="FFFF0000"/>
      <name val="Arial"/>
      <family val="2"/>
    </font>
    <font>
      <b/>
      <sz val="11"/>
      <color rgb="FF7030A0"/>
      <name val="Book Antiqua"/>
      <family val="1"/>
    </font>
    <font>
      <sz val="8"/>
      <name val="Calibri"/>
      <family val="2"/>
      <scheme val="minor"/>
    </font>
    <font>
      <i/>
      <sz val="12"/>
      <name val="Times New Roman"/>
      <family val="1"/>
    </font>
    <font>
      <b/>
      <sz val="10"/>
      <name val="Calibri"/>
      <family val="2"/>
      <scheme val="minor"/>
    </font>
    <font>
      <b/>
      <i/>
      <sz val="11"/>
      <color theme="1"/>
      <name val="Times New Roman"/>
      <family val="1"/>
    </font>
    <font>
      <b/>
      <sz val="14"/>
      <name val="Calibri"/>
      <family val="2"/>
      <scheme val="minor"/>
    </font>
    <font>
      <sz val="14"/>
      <name val="Calibri"/>
      <family val="2"/>
      <scheme val="minor"/>
    </font>
    <font>
      <sz val="14"/>
      <color theme="1"/>
      <name val="Calibri"/>
      <family val="2"/>
      <scheme val="minor"/>
    </font>
    <font>
      <sz val="14"/>
      <name val="Times New Roman"/>
      <family val="1"/>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theme="7" tint="-0.249977111117893"/>
        <bgColor indexed="64"/>
      </patternFill>
    </fill>
    <fill>
      <patternFill patternType="solid">
        <fgColor theme="5"/>
        <bgColor indexed="64"/>
      </patternFill>
    </fill>
    <fill>
      <patternFill patternType="solid">
        <fgColor theme="8" tint="0.59999389629810485"/>
        <bgColor indexed="64"/>
      </patternFill>
    </fill>
  </fills>
  <borders count="60">
    <border>
      <left/>
      <right/>
      <top/>
      <bottom/>
      <diagonal/>
    </border>
    <border>
      <left/>
      <right/>
      <top/>
      <bottom style="medium">
        <color theme="4" tint="0.3999755851924192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s>
  <cellStyleXfs count="18">
    <xf numFmtId="0" fontId="0" fillId="0" borderId="0"/>
    <xf numFmtId="0" fontId="1" fillId="0" borderId="1" applyNumberFormat="0" applyFill="0" applyAlignment="0" applyProtection="0"/>
    <xf numFmtId="0" fontId="1" fillId="0" borderId="0" applyNumberForma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applyNumberFormat="0" applyFont="0" applyFill="0" applyBorder="0" applyAlignment="0" applyProtection="0">
      <alignment vertical="top"/>
    </xf>
    <xf numFmtId="0" fontId="11" fillId="0" borderId="0"/>
    <xf numFmtId="0" fontId="11" fillId="0" borderId="0"/>
    <xf numFmtId="0" fontId="50" fillId="0" borderId="0"/>
    <xf numFmtId="164" fontId="52" fillId="0" borderId="0" applyFont="0" applyFill="0" applyBorder="0" applyAlignment="0" applyProtection="0"/>
    <xf numFmtId="0" fontId="11" fillId="0" borderId="0"/>
    <xf numFmtId="43" fontId="50" fillId="0" borderId="0" applyFont="0" applyFill="0" applyBorder="0" applyAlignment="0" applyProtection="0"/>
    <xf numFmtId="43" fontId="50" fillId="0" borderId="0" applyFont="0" applyFill="0" applyBorder="0" applyAlignment="0" applyProtection="0"/>
    <xf numFmtId="0" fontId="11" fillId="0" borderId="0"/>
  </cellStyleXfs>
  <cellXfs count="684">
    <xf numFmtId="0" fontId="0" fillId="0" borderId="0" xfId="0"/>
    <xf numFmtId="0" fontId="8" fillId="4" borderId="0" xfId="3" applyFont="1" applyFill="1" applyAlignment="1">
      <alignment vertical="top"/>
    </xf>
    <xf numFmtId="166" fontId="14" fillId="0" borderId="21" xfId="3" applyNumberFormat="1" applyFont="1" applyBorder="1" applyAlignment="1">
      <alignment horizontal="center" vertical="center" wrapText="1"/>
    </xf>
    <xf numFmtId="166" fontId="14" fillId="0" borderId="15" xfId="3" applyNumberFormat="1" applyFont="1" applyBorder="1" applyAlignment="1">
      <alignment horizontal="center" vertical="center"/>
    </xf>
    <xf numFmtId="167" fontId="14" fillId="0" borderId="15" xfId="3" applyNumberFormat="1" applyFont="1" applyBorder="1" applyAlignment="1">
      <alignment horizontal="center" vertical="center"/>
    </xf>
    <xf numFmtId="0" fontId="8" fillId="4" borderId="23" xfId="3" applyFont="1" applyFill="1" applyBorder="1" applyAlignment="1">
      <alignment vertical="top"/>
    </xf>
    <xf numFmtId="1" fontId="14" fillId="0" borderId="16" xfId="3" applyNumberFormat="1" applyFont="1" applyBorder="1" applyAlignment="1">
      <alignment horizontal="center" vertical="center"/>
    </xf>
    <xf numFmtId="1" fontId="14" fillId="0" borderId="17" xfId="3" applyNumberFormat="1" applyFont="1" applyBorder="1" applyAlignment="1">
      <alignment horizontal="center" vertical="center"/>
    </xf>
    <xf numFmtId="167" fontId="14" fillId="0" borderId="17" xfId="3" applyNumberFormat="1" applyFont="1" applyBorder="1" applyAlignment="1">
      <alignment horizontal="center" vertical="center"/>
    </xf>
    <xf numFmtId="167" fontId="11" fillId="0" borderId="17" xfId="3" applyNumberFormat="1" applyBorder="1" applyAlignment="1">
      <alignment horizontal="center" vertical="center"/>
    </xf>
    <xf numFmtId="0" fontId="8" fillId="4" borderId="18" xfId="3" applyFont="1" applyFill="1" applyBorder="1" applyAlignment="1">
      <alignment vertical="top"/>
    </xf>
    <xf numFmtId="0" fontId="8" fillId="4" borderId="0" xfId="5" applyFont="1" applyFill="1"/>
    <xf numFmtId="0" fontId="8" fillId="4" borderId="0" xfId="3" applyFont="1" applyFill="1"/>
    <xf numFmtId="167" fontId="9" fillId="0" borderId="15" xfId="3" applyNumberFormat="1" applyFont="1" applyBorder="1" applyAlignment="1">
      <alignment horizontal="center" vertical="center"/>
    </xf>
    <xf numFmtId="168" fontId="9" fillId="0" borderId="15" xfId="6" applyNumberFormat="1" applyFont="1" applyFill="1" applyBorder="1" applyAlignment="1">
      <alignment horizontal="center" vertical="center"/>
    </xf>
    <xf numFmtId="167" fontId="9" fillId="0" borderId="26" xfId="3" applyNumberFormat="1" applyFont="1" applyBorder="1" applyAlignment="1">
      <alignment horizontal="center" vertical="center" wrapText="1"/>
    </xf>
    <xf numFmtId="167" fontId="9" fillId="0" borderId="15" xfId="3" applyNumberFormat="1" applyFont="1" applyBorder="1" applyAlignment="1">
      <alignment horizontal="center" vertical="center" wrapText="1"/>
    </xf>
    <xf numFmtId="167" fontId="9" fillId="0" borderId="16" xfId="3" applyNumberFormat="1" applyFont="1" applyBorder="1" applyAlignment="1">
      <alignment horizontal="center" vertical="center"/>
    </xf>
    <xf numFmtId="167" fontId="9" fillId="0" borderId="17" xfId="3" applyNumberFormat="1" applyFont="1" applyBorder="1" applyAlignment="1">
      <alignment horizontal="center" vertical="center"/>
    </xf>
    <xf numFmtId="0" fontId="13" fillId="0" borderId="18" xfId="3" applyFont="1" applyBorder="1" applyAlignment="1">
      <alignment horizontal="justify" vertical="top" wrapText="1"/>
    </xf>
    <xf numFmtId="0" fontId="9" fillId="0" borderId="15" xfId="7" applyFont="1" applyBorder="1" applyAlignment="1">
      <alignment horizontal="center" vertical="top" wrapText="1"/>
    </xf>
    <xf numFmtId="0" fontId="9" fillId="0" borderId="16" xfId="7" applyFont="1" applyBorder="1" applyAlignment="1">
      <alignment horizontal="center" vertical="center"/>
    </xf>
    <xf numFmtId="0" fontId="9" fillId="0" borderId="17" xfId="8" applyFont="1" applyBorder="1" applyAlignment="1">
      <alignment horizontal="center" vertical="center"/>
    </xf>
    <xf numFmtId="0" fontId="9" fillId="0" borderId="17" xfId="7" applyFont="1" applyBorder="1" applyAlignment="1">
      <alignment horizontal="center" vertical="center" wrapText="1"/>
    </xf>
    <xf numFmtId="0" fontId="9" fillId="0" borderId="17" xfId="7" applyFont="1" applyBorder="1" applyAlignment="1">
      <alignment horizontal="center" vertical="center"/>
    </xf>
    <xf numFmtId="0" fontId="15" fillId="0" borderId="18" xfId="3" applyFont="1" applyBorder="1" applyAlignment="1">
      <alignment horizontal="center" vertical="top"/>
    </xf>
    <xf numFmtId="0" fontId="11" fillId="0" borderId="0" xfId="3" applyAlignment="1">
      <alignment horizontal="left" vertical="center" wrapText="1"/>
    </xf>
    <xf numFmtId="0" fontId="20" fillId="0" borderId="16" xfId="3" applyFont="1" applyBorder="1" applyAlignment="1">
      <alignment horizontal="center" vertical="center"/>
    </xf>
    <xf numFmtId="0" fontId="20" fillId="0" borderId="17" xfId="3" applyFont="1" applyBorder="1" applyAlignment="1">
      <alignment horizontal="center" vertical="center"/>
    </xf>
    <xf numFmtId="0" fontId="20" fillId="0" borderId="17" xfId="3" applyFont="1" applyBorder="1" applyAlignment="1">
      <alignment horizontal="center" vertical="center" wrapText="1"/>
    </xf>
    <xf numFmtId="0" fontId="22" fillId="0" borderId="18" xfId="3" applyFont="1" applyBorder="1"/>
    <xf numFmtId="0" fontId="23" fillId="0" borderId="11" xfId="3" applyFont="1" applyBorder="1" applyAlignment="1">
      <alignment horizontal="justify" vertical="top" wrapText="1"/>
    </xf>
    <xf numFmtId="0" fontId="23" fillId="0" borderId="11" xfId="3" applyFont="1" applyBorder="1" applyAlignment="1">
      <alignment horizontal="justify" vertical="center" wrapText="1"/>
    </xf>
    <xf numFmtId="0" fontId="0" fillId="0" borderId="11" xfId="0" applyBorder="1"/>
    <xf numFmtId="0" fontId="9" fillId="0" borderId="28" xfId="3" applyFont="1" applyBorder="1" applyAlignment="1">
      <alignment vertical="top" wrapText="1"/>
    </xf>
    <xf numFmtId="0" fontId="17" fillId="0" borderId="11" xfId="3" applyFont="1" applyBorder="1" applyAlignment="1">
      <alignment vertical="top" wrapText="1"/>
    </xf>
    <xf numFmtId="0" fontId="5" fillId="0" borderId="11" xfId="3" applyFont="1" applyBorder="1" applyAlignment="1">
      <alignment vertical="top" wrapText="1"/>
    </xf>
    <xf numFmtId="165" fontId="17" fillId="0" borderId="11" xfId="3" applyNumberFormat="1" applyFont="1" applyBorder="1" applyAlignment="1">
      <alignment horizontal="center" vertical="top"/>
    </xf>
    <xf numFmtId="0" fontId="33" fillId="0" borderId="11" xfId="3" applyFont="1" applyBorder="1" applyAlignment="1">
      <alignment horizontal="center" vertical="top"/>
    </xf>
    <xf numFmtId="0" fontId="13" fillId="0" borderId="29" xfId="3" applyFont="1" applyBorder="1" applyAlignment="1">
      <alignment horizontal="justify" vertical="top" wrapText="1"/>
    </xf>
    <xf numFmtId="0" fontId="8" fillId="0" borderId="28" xfId="3" applyFont="1" applyBorder="1" applyAlignment="1" applyProtection="1">
      <alignment horizontal="center" vertical="center" wrapText="1"/>
      <protection hidden="1"/>
    </xf>
    <xf numFmtId="0" fontId="8" fillId="0" borderId="11" xfId="3" quotePrefix="1" applyFont="1" applyBorder="1" applyAlignment="1" applyProtection="1">
      <alignment horizontal="left" vertical="center" wrapText="1"/>
      <protection hidden="1"/>
    </xf>
    <xf numFmtId="0" fontId="8" fillId="0" borderId="11" xfId="3" applyFont="1" applyBorder="1" applyAlignment="1">
      <alignment horizontal="center" vertical="center"/>
    </xf>
    <xf numFmtId="0" fontId="34" fillId="0" borderId="11" xfId="3" quotePrefix="1" applyFont="1" applyBorder="1" applyAlignment="1">
      <alignment horizontal="center" vertical="top"/>
    </xf>
    <xf numFmtId="0" fontId="34" fillId="0" borderId="11" xfId="3" applyFont="1" applyBorder="1" applyAlignment="1">
      <alignment horizontal="center" vertical="top"/>
    </xf>
    <xf numFmtId="0" fontId="9" fillId="0" borderId="28" xfId="3" applyFont="1" applyBorder="1" applyAlignment="1" applyProtection="1">
      <alignment horizontal="center" vertical="top" wrapText="1"/>
      <protection hidden="1"/>
    </xf>
    <xf numFmtId="0" fontId="8" fillId="0" borderId="11" xfId="3" applyFont="1" applyBorder="1" applyAlignment="1" applyProtection="1">
      <alignment horizontal="left" vertical="top" wrapText="1"/>
      <protection hidden="1"/>
    </xf>
    <xf numFmtId="0" fontId="34" fillId="4" borderId="11" xfId="3" quotePrefix="1" applyFont="1" applyFill="1" applyBorder="1" applyAlignment="1">
      <alignment horizontal="center" vertical="top"/>
    </xf>
    <xf numFmtId="0" fontId="34" fillId="4" borderId="11" xfId="3" applyFont="1" applyFill="1" applyBorder="1" applyAlignment="1">
      <alignment horizontal="center" vertical="top"/>
    </xf>
    <xf numFmtId="0" fontId="33" fillId="4" borderId="11" xfId="3" applyFont="1" applyFill="1" applyBorder="1" applyAlignment="1">
      <alignment horizontal="center" vertical="top"/>
    </xf>
    <xf numFmtId="0" fontId="9" fillId="0" borderId="11" xfId="3" applyFont="1" applyBorder="1" applyAlignment="1" applyProtection="1">
      <alignment horizontal="left" vertical="top" wrapText="1"/>
      <protection hidden="1"/>
    </xf>
    <xf numFmtId="0" fontId="8" fillId="0" borderId="28" xfId="10" applyFont="1" applyBorder="1" applyAlignment="1">
      <alignment horizontal="center" vertical="top"/>
    </xf>
    <xf numFmtId="0" fontId="9" fillId="0" borderId="11" xfId="10" applyFont="1" applyBorder="1" applyAlignment="1">
      <alignment vertical="top" wrapText="1"/>
    </xf>
    <xf numFmtId="0" fontId="8" fillId="0" borderId="11" xfId="3" applyFont="1" applyBorder="1"/>
    <xf numFmtId="0" fontId="8" fillId="0" borderId="11" xfId="10" applyFont="1" applyBorder="1" applyAlignment="1">
      <alignment horizontal="center" vertical="top" wrapText="1"/>
    </xf>
    <xf numFmtId="0" fontId="8" fillId="0" borderId="11" xfId="10" applyFont="1" applyBorder="1" applyAlignment="1">
      <alignment horizontal="center" vertical="top"/>
    </xf>
    <xf numFmtId="0" fontId="8" fillId="0" borderId="11" xfId="3" applyFont="1" applyBorder="1" applyAlignment="1">
      <alignment horizontal="justify" vertical="top" wrapText="1"/>
    </xf>
    <xf numFmtId="0" fontId="13" fillId="0" borderId="11" xfId="3" applyFont="1" applyBorder="1" applyAlignment="1">
      <alignment horizontal="justify" vertical="top" wrapText="1"/>
    </xf>
    <xf numFmtId="0" fontId="8" fillId="0" borderId="11" xfId="3" applyFont="1" applyBorder="1" applyAlignment="1" applyProtection="1">
      <alignment horizontal="justify" vertical="top" wrapText="1"/>
      <protection hidden="1"/>
    </xf>
    <xf numFmtId="0" fontId="8" fillId="0" borderId="11" xfId="3" applyFont="1" applyBorder="1" applyAlignment="1" applyProtection="1">
      <alignment horizontal="center" vertical="center" wrapText="1"/>
      <protection hidden="1"/>
    </xf>
    <xf numFmtId="0" fontId="8" fillId="0" borderId="11" xfId="3" applyFont="1" applyBorder="1" applyAlignment="1" applyProtection="1">
      <alignment horizontal="right" vertical="top" wrapText="1"/>
      <protection hidden="1"/>
    </xf>
    <xf numFmtId="0" fontId="8" fillId="0" borderId="29" xfId="3" applyFont="1" applyBorder="1" applyAlignment="1" applyProtection="1">
      <alignment horizontal="right" vertical="top" wrapText="1"/>
      <protection hidden="1"/>
    </xf>
    <xf numFmtId="0" fontId="26" fillId="0" borderId="11" xfId="0" applyFont="1" applyBorder="1" applyAlignment="1">
      <alignment vertical="center"/>
    </xf>
    <xf numFmtId="0" fontId="27" fillId="0" borderId="11" xfId="0" applyFont="1" applyBorder="1" applyAlignment="1">
      <alignment horizontal="left" vertical="center" wrapText="1"/>
    </xf>
    <xf numFmtId="0" fontId="0" fillId="0" borderId="11" xfId="0" applyBorder="1" applyAlignment="1">
      <alignment horizontal="center"/>
    </xf>
    <xf numFmtId="0" fontId="2" fillId="0" borderId="11" xfId="0" applyFont="1" applyBorder="1"/>
    <xf numFmtId="43" fontId="16" fillId="5" borderId="15" xfId="6" applyFont="1" applyFill="1" applyBorder="1" applyAlignment="1">
      <alignment horizontal="center" vertical="center"/>
    </xf>
    <xf numFmtId="0" fontId="15" fillId="5" borderId="23" xfId="3" applyFont="1" applyFill="1" applyBorder="1"/>
    <xf numFmtId="0" fontId="16" fillId="0" borderId="11" xfId="3" applyFont="1" applyBorder="1" applyAlignment="1">
      <alignment vertical="center" wrapText="1"/>
    </xf>
    <xf numFmtId="0" fontId="20" fillId="7" borderId="22" xfId="3" applyFont="1" applyFill="1" applyBorder="1" applyAlignment="1">
      <alignment horizontal="left" vertical="top"/>
    </xf>
    <xf numFmtId="43" fontId="20" fillId="7" borderId="15" xfId="3" applyNumberFormat="1" applyFont="1" applyFill="1" applyBorder="1" applyAlignment="1">
      <alignment horizontal="center" vertical="center" wrapText="1"/>
    </xf>
    <xf numFmtId="0" fontId="22" fillId="7" borderId="23" xfId="3" applyFont="1" applyFill="1" applyBorder="1"/>
    <xf numFmtId="0" fontId="9" fillId="0" borderId="0" xfId="7" applyFont="1" applyAlignment="1">
      <alignment horizontal="center" vertical="top" wrapText="1"/>
    </xf>
    <xf numFmtId="0" fontId="8" fillId="0" borderId="0" xfId="8" applyFont="1" applyAlignment="1">
      <alignment horizontal="center" vertical="center" wrapText="1"/>
    </xf>
    <xf numFmtId="0" fontId="8" fillId="0" borderId="0" xfId="7" applyFont="1"/>
    <xf numFmtId="0" fontId="26" fillId="0" borderId="11" xfId="0" applyFont="1" applyBorder="1" applyAlignment="1">
      <alignment horizontal="center" vertical="center" wrapText="1"/>
    </xf>
    <xf numFmtId="0" fontId="11" fillId="2" borderId="0" xfId="4" applyFill="1" applyAlignment="1">
      <alignment horizontal="left" vertical="top" wrapText="1"/>
    </xf>
    <xf numFmtId="166" fontId="14" fillId="0" borderId="20" xfId="3" applyNumberFormat="1" applyFont="1" applyBorder="1" applyAlignment="1">
      <alignment horizontal="center" vertical="center" wrapText="1"/>
    </xf>
    <xf numFmtId="0" fontId="9" fillId="4" borderId="0" xfId="3" applyFont="1" applyFill="1" applyAlignment="1">
      <alignment horizontal="left" wrapText="1"/>
    </xf>
    <xf numFmtId="0" fontId="46" fillId="7" borderId="15" xfId="10" applyFont="1" applyFill="1" applyBorder="1" applyAlignment="1">
      <alignment horizontal="center" vertical="center" wrapText="1"/>
    </xf>
    <xf numFmtId="0" fontId="20" fillId="0" borderId="15" xfId="3" applyFont="1" applyBorder="1" applyAlignment="1">
      <alignment horizontal="center" vertical="center"/>
    </xf>
    <xf numFmtId="0" fontId="20" fillId="0" borderId="15" xfId="3" applyFont="1" applyBorder="1" applyAlignment="1">
      <alignment horizontal="center" vertical="center" wrapText="1"/>
    </xf>
    <xf numFmtId="0" fontId="0" fillId="0" borderId="28" xfId="0" applyBorder="1"/>
    <xf numFmtId="0" fontId="6" fillId="2" borderId="38" xfId="0" applyFont="1" applyFill="1" applyBorder="1" applyAlignment="1">
      <alignment horizontal="left"/>
    </xf>
    <xf numFmtId="0" fontId="0" fillId="0" borderId="29" xfId="0" applyBorder="1"/>
    <xf numFmtId="0" fontId="25" fillId="0" borderId="29" xfId="0" applyFont="1" applyBorder="1" applyAlignment="1">
      <alignment vertical="center"/>
    </xf>
    <xf numFmtId="0" fontId="11" fillId="0" borderId="38" xfId="3" applyBorder="1" applyAlignment="1">
      <alignment horizontal="left" vertical="center" wrapText="1"/>
    </xf>
    <xf numFmtId="0" fontId="11" fillId="0" borderId="39" xfId="3" applyBorder="1"/>
    <xf numFmtId="0" fontId="14" fillId="4" borderId="38" xfId="5" applyFont="1" applyFill="1" applyBorder="1" applyAlignment="1">
      <alignment horizontal="left"/>
    </xf>
    <xf numFmtId="0" fontId="9" fillId="4" borderId="0" xfId="5" applyFont="1" applyFill="1" applyAlignment="1">
      <alignment horizontal="left"/>
    </xf>
    <xf numFmtId="0" fontId="11" fillId="0" borderId="0" xfId="3"/>
    <xf numFmtId="0" fontId="17" fillId="0" borderId="38" xfId="3" applyFont="1" applyBorder="1" applyAlignment="1">
      <alignment vertical="center" wrapText="1"/>
    </xf>
    <xf numFmtId="0" fontId="15" fillId="0" borderId="43" xfId="3" applyFont="1" applyBorder="1"/>
    <xf numFmtId="0" fontId="4" fillId="4" borderId="38" xfId="3" applyFont="1" applyFill="1" applyBorder="1" applyAlignment="1">
      <alignment horizontal="center" vertical="center" wrapText="1"/>
    </xf>
    <xf numFmtId="0" fontId="8" fillId="4" borderId="38" xfId="5" applyFont="1" applyFill="1" applyBorder="1" applyAlignment="1">
      <alignment horizontal="left"/>
    </xf>
    <xf numFmtId="0" fontId="9" fillId="4" borderId="38" xfId="5" applyFont="1" applyFill="1" applyBorder="1" applyAlignment="1">
      <alignment horizontal="left"/>
    </xf>
    <xf numFmtId="166" fontId="8" fillId="0" borderId="0" xfId="3" applyNumberFormat="1" applyFont="1"/>
    <xf numFmtId="0" fontId="0" fillId="0" borderId="28" xfId="0" applyBorder="1" applyAlignment="1">
      <alignment horizontal="center"/>
    </xf>
    <xf numFmtId="0" fontId="0" fillId="6" borderId="29" xfId="0" applyFill="1" applyBorder="1"/>
    <xf numFmtId="0" fontId="8" fillId="4" borderId="38" xfId="3" applyFont="1" applyFill="1" applyBorder="1" applyAlignment="1">
      <alignment vertical="top"/>
    </xf>
    <xf numFmtId="0" fontId="8" fillId="2" borderId="0" xfId="3" applyFont="1" applyFill="1" applyAlignment="1">
      <alignment vertical="top" wrapText="1"/>
    </xf>
    <xf numFmtId="0" fontId="8" fillId="4" borderId="0" xfId="3" applyFont="1" applyFill="1" applyAlignment="1">
      <alignment horizontal="center" vertical="top"/>
    </xf>
    <xf numFmtId="0" fontId="9" fillId="0" borderId="0" xfId="3" applyFont="1"/>
    <xf numFmtId="0" fontId="8" fillId="0" borderId="0" xfId="3" applyFont="1" applyAlignment="1">
      <alignment horizontal="left" vertical="top" wrapText="1"/>
    </xf>
    <xf numFmtId="0" fontId="9" fillId="0" borderId="0" xfId="3" applyFont="1" applyAlignment="1">
      <alignment wrapText="1"/>
    </xf>
    <xf numFmtId="0" fontId="8" fillId="0" borderId="0" xfId="3" applyFont="1" applyAlignment="1">
      <alignment horizontal="center" vertical="center" wrapText="1"/>
    </xf>
    <xf numFmtId="0" fontId="8" fillId="0" borderId="0" xfId="3" applyFont="1" applyAlignment="1">
      <alignment horizontal="center" vertical="top" wrapText="1"/>
    </xf>
    <xf numFmtId="0" fontId="9" fillId="0" borderId="0" xfId="3" applyFont="1" applyAlignment="1">
      <alignment horizontal="left" wrapText="1"/>
    </xf>
    <xf numFmtId="0" fontId="9" fillId="0" borderId="0" xfId="3" applyFont="1" applyAlignment="1">
      <alignment horizontal="left"/>
    </xf>
    <xf numFmtId="0" fontId="8" fillId="0" borderId="0" xfId="3" applyFont="1"/>
    <xf numFmtId="0" fontId="9" fillId="0" borderId="0" xfId="3" applyFont="1" applyAlignment="1" applyProtection="1">
      <alignment horizontal="left" wrapText="1"/>
      <protection locked="0"/>
    </xf>
    <xf numFmtId="0" fontId="9" fillId="0" borderId="0" xfId="3" applyFont="1" applyAlignment="1" applyProtection="1">
      <alignment horizontal="left"/>
      <protection locked="0"/>
    </xf>
    <xf numFmtId="0" fontId="8" fillId="4" borderId="46" xfId="3" applyFont="1" applyFill="1" applyBorder="1" applyAlignment="1">
      <alignment vertical="top"/>
    </xf>
    <xf numFmtId="0" fontId="9" fillId="4" borderId="47" xfId="3" applyFont="1" applyFill="1" applyBorder="1" applyAlignment="1">
      <alignment horizontal="left"/>
    </xf>
    <xf numFmtId="0" fontId="9" fillId="0" borderId="47" xfId="3" applyFont="1" applyBorder="1" applyAlignment="1" applyProtection="1">
      <alignment horizontal="left"/>
      <protection locked="0"/>
    </xf>
    <xf numFmtId="0" fontId="9" fillId="2" borderId="47" xfId="3" applyFont="1" applyFill="1" applyBorder="1" applyAlignment="1">
      <alignment horizontal="left" wrapText="1"/>
    </xf>
    <xf numFmtId="0" fontId="8" fillId="4" borderId="47" xfId="3" applyFont="1" applyFill="1" applyBorder="1" applyAlignment="1">
      <alignment vertical="top"/>
    </xf>
    <xf numFmtId="0" fontId="11" fillId="0" borderId="43" xfId="3" applyBorder="1"/>
    <xf numFmtId="0" fontId="8" fillId="4" borderId="39" xfId="3" applyFont="1" applyFill="1" applyBorder="1" applyAlignment="1">
      <alignment vertical="top"/>
    </xf>
    <xf numFmtId="0" fontId="11" fillId="2" borderId="38" xfId="3" applyFill="1" applyBorder="1" applyAlignment="1">
      <alignment horizontal="center" vertical="top"/>
    </xf>
    <xf numFmtId="0" fontId="11" fillId="2" borderId="0" xfId="3" applyFill="1" applyAlignment="1">
      <alignment horizontal="center" vertical="center" wrapText="1"/>
    </xf>
    <xf numFmtId="4" fontId="14" fillId="2" borderId="0" xfId="3" applyNumberFormat="1" applyFont="1" applyFill="1" applyAlignment="1">
      <alignment horizontal="right" vertical="center" wrapText="1"/>
    </xf>
    <xf numFmtId="0" fontId="11" fillId="2" borderId="0" xfId="3" applyFill="1"/>
    <xf numFmtId="0" fontId="11" fillId="2" borderId="0" xfId="3" applyFill="1" applyAlignment="1">
      <alignment horizontal="left" vertical="top"/>
    </xf>
    <xf numFmtId="0" fontId="8" fillId="4" borderId="39" xfId="3" applyFont="1" applyFill="1" applyBorder="1"/>
    <xf numFmtId="0" fontId="8" fillId="2" borderId="38" xfId="3" applyFont="1" applyFill="1" applyBorder="1" applyAlignment="1">
      <alignment horizontal="center" vertical="top"/>
    </xf>
    <xf numFmtId="0" fontId="8" fillId="0" borderId="0" xfId="3" applyFont="1" applyAlignment="1">
      <alignment vertical="top" wrapText="1"/>
    </xf>
    <xf numFmtId="0" fontId="14" fillId="0" borderId="0" xfId="3" applyFont="1"/>
    <xf numFmtId="0" fontId="8" fillId="0" borderId="0" xfId="3" applyFont="1" applyAlignment="1">
      <alignment horizontal="left"/>
    </xf>
    <xf numFmtId="0" fontId="8" fillId="2" borderId="46" xfId="3" applyFont="1" applyFill="1" applyBorder="1" applyAlignment="1">
      <alignment horizontal="center" vertical="top"/>
    </xf>
    <xf numFmtId="0" fontId="8" fillId="2" borderId="47" xfId="3" applyFont="1" applyFill="1" applyBorder="1" applyAlignment="1">
      <alignment horizontal="left"/>
    </xf>
    <xf numFmtId="0" fontId="11" fillId="0" borderId="47" xfId="3" applyBorder="1"/>
    <xf numFmtId="0" fontId="8" fillId="4" borderId="43" xfId="3" applyFont="1" applyFill="1" applyBorder="1" applyAlignment="1">
      <alignment vertical="top"/>
    </xf>
    <xf numFmtId="0" fontId="50" fillId="0" borderId="0" xfId="0" applyFont="1"/>
    <xf numFmtId="0" fontId="13" fillId="2" borderId="0" xfId="3" applyFont="1" applyFill="1" applyAlignment="1">
      <alignment vertical="top" wrapText="1"/>
    </xf>
    <xf numFmtId="0" fontId="8" fillId="0" borderId="0" xfId="3" applyFont="1" applyAlignment="1">
      <alignment horizontal="justify" vertical="top" wrapText="1"/>
    </xf>
    <xf numFmtId="0" fontId="50" fillId="0" borderId="0" xfId="12"/>
    <xf numFmtId="0" fontId="9" fillId="4" borderId="0" xfId="3" applyFont="1" applyFill="1" applyAlignment="1">
      <alignment horizontal="left"/>
    </xf>
    <xf numFmtId="0" fontId="9" fillId="2" borderId="0" xfId="3" applyFont="1" applyFill="1" applyAlignment="1">
      <alignment horizontal="left" wrapText="1"/>
    </xf>
    <xf numFmtId="0" fontId="50" fillId="0" borderId="0" xfId="12" applyAlignment="1">
      <alignment horizontal="center"/>
    </xf>
    <xf numFmtId="0" fontId="12" fillId="4" borderId="0" xfId="3" applyFont="1" applyFill="1" applyAlignment="1">
      <alignment vertical="center" wrapText="1"/>
    </xf>
    <xf numFmtId="0" fontId="5" fillId="3" borderId="0" xfId="3" applyFont="1" applyFill="1" applyAlignment="1">
      <alignment vertical="top" wrapText="1"/>
    </xf>
    <xf numFmtId="0" fontId="13" fillId="0" borderId="0" xfId="3" applyFont="1" applyAlignment="1">
      <alignment horizontal="justify" vertical="top" wrapText="1"/>
    </xf>
    <xf numFmtId="0" fontId="11" fillId="2" borderId="0" xfId="4" applyFill="1" applyAlignment="1">
      <alignment vertical="top" wrapText="1"/>
    </xf>
    <xf numFmtId="0" fontId="11" fillId="2" borderId="0" xfId="4" applyFill="1" applyAlignment="1">
      <alignment vertical="top"/>
    </xf>
    <xf numFmtId="0" fontId="47" fillId="0" borderId="0" xfId="0" applyFont="1"/>
    <xf numFmtId="0" fontId="11" fillId="2" borderId="38" xfId="4" applyFill="1" applyBorder="1" applyAlignment="1">
      <alignment horizontal="left" vertical="top" wrapText="1"/>
    </xf>
    <xf numFmtId="0" fontId="2" fillId="0" borderId="11" xfId="2" quotePrefix="1" applyFont="1" applyFill="1" applyBorder="1" applyAlignment="1">
      <alignment horizontal="center" vertical="center"/>
    </xf>
    <xf numFmtId="0" fontId="29" fillId="0" borderId="11" xfId="0" applyFont="1" applyBorder="1" applyAlignment="1">
      <alignment vertical="center"/>
    </xf>
    <xf numFmtId="0" fontId="29" fillId="0" borderId="11" xfId="0" applyFont="1" applyBorder="1" applyAlignment="1">
      <alignment vertical="center" wrapText="1"/>
    </xf>
    <xf numFmtId="0" fontId="28" fillId="0" borderId="11" xfId="0" applyFont="1" applyBorder="1" applyAlignment="1">
      <alignment horizontal="left" vertical="center"/>
    </xf>
    <xf numFmtId="0" fontId="31" fillId="0" borderId="11" xfId="0" applyFont="1" applyBorder="1" applyAlignment="1">
      <alignment horizontal="center" vertical="center" wrapText="1"/>
    </xf>
    <xf numFmtId="0" fontId="31" fillId="0" borderId="11" xfId="0" applyFont="1" applyBorder="1" applyAlignment="1">
      <alignment horizontal="center" vertical="center"/>
    </xf>
    <xf numFmtId="0" fontId="28" fillId="0" borderId="11" xfId="0" applyFont="1" applyBorder="1" applyAlignment="1">
      <alignment vertical="center"/>
    </xf>
    <xf numFmtId="166" fontId="29" fillId="0" borderId="11" xfId="0" applyNumberFormat="1" applyFont="1" applyBorder="1" applyAlignment="1">
      <alignment vertical="center" wrapText="1"/>
    </xf>
    <xf numFmtId="1" fontId="31" fillId="0" borderId="11" xfId="0" applyNumberFormat="1" applyFont="1" applyBorder="1" applyAlignment="1">
      <alignment horizontal="center" vertical="center"/>
    </xf>
    <xf numFmtId="165" fontId="31"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8" fillId="0" borderId="11" xfId="0" applyFont="1" applyBorder="1" applyAlignment="1">
      <alignment horizontal="left" vertical="center" wrapText="1"/>
    </xf>
    <xf numFmtId="0" fontId="51" fillId="0" borderId="11" xfId="0" applyFont="1" applyBorder="1" applyAlignment="1">
      <alignment horizontal="left" vertical="center"/>
    </xf>
    <xf numFmtId="0" fontId="31" fillId="0" borderId="11" xfId="7" applyFont="1" applyBorder="1" applyAlignment="1">
      <alignment vertical="center"/>
    </xf>
    <xf numFmtId="0" fontId="28" fillId="0" borderId="11" xfId="7" applyFont="1" applyBorder="1" applyAlignment="1">
      <alignment vertical="center" wrapText="1"/>
    </xf>
    <xf numFmtId="167" fontId="31" fillId="0" borderId="11" xfId="7" applyNumberFormat="1" applyFont="1" applyBorder="1" applyAlignment="1">
      <alignment vertical="center"/>
    </xf>
    <xf numFmtId="0" fontId="31" fillId="0" borderId="11" xfId="7" applyFont="1" applyBorder="1" applyAlignment="1">
      <alignment horizontal="center" vertical="center"/>
    </xf>
    <xf numFmtId="0" fontId="29" fillId="0" borderId="11" xfId="7" applyFont="1" applyBorder="1" applyAlignment="1">
      <alignment vertical="center"/>
    </xf>
    <xf numFmtId="167" fontId="31" fillId="0" borderId="11" xfId="7" applyNumberFormat="1" applyFont="1" applyBorder="1" applyAlignment="1">
      <alignment horizontal="center" vertical="center"/>
    </xf>
    <xf numFmtId="0" fontId="28" fillId="0" borderId="11" xfId="7" applyFont="1" applyBorder="1" applyAlignment="1">
      <alignment vertical="center"/>
    </xf>
    <xf numFmtId="0" fontId="29" fillId="0" borderId="11" xfId="7" applyFont="1" applyBorder="1" applyAlignment="1">
      <alignment vertical="center" wrapText="1"/>
    </xf>
    <xf numFmtId="0" fontId="29" fillId="0" borderId="11" xfId="7" applyFont="1" applyBorder="1" applyAlignment="1">
      <alignment horizontal="left" vertical="center"/>
    </xf>
    <xf numFmtId="167" fontId="40" fillId="0" borderId="50" xfId="0" applyNumberFormat="1" applyFont="1" applyBorder="1" applyAlignment="1">
      <alignment horizontal="center" vertical="center" wrapText="1"/>
    </xf>
    <xf numFmtId="0" fontId="40" fillId="0" borderId="11" xfId="0" applyFont="1" applyBorder="1" applyAlignment="1">
      <alignment vertical="center" wrapText="1"/>
    </xf>
    <xf numFmtId="0" fontId="41" fillId="0" borderId="50" xfId="0" applyFont="1" applyBorder="1" applyAlignment="1">
      <alignment horizontal="center" vertical="center" wrapText="1"/>
    </xf>
    <xf numFmtId="0" fontId="41" fillId="0" borderId="11" xfId="0" applyFont="1" applyBorder="1" applyAlignment="1">
      <alignment horizontal="justify" vertical="center" wrapText="1"/>
    </xf>
    <xf numFmtId="0" fontId="41" fillId="0" borderId="11" xfId="0" applyFont="1" applyBorder="1" applyAlignment="1">
      <alignment horizontal="center" vertical="center"/>
    </xf>
    <xf numFmtId="2" fontId="41" fillId="0" borderId="11" xfId="0" applyNumberFormat="1" applyFont="1" applyBorder="1" applyAlignment="1">
      <alignment horizontal="center" vertical="center"/>
    </xf>
    <xf numFmtId="0" fontId="41" fillId="0" borderId="11" xfId="0" applyFont="1" applyBorder="1" applyAlignment="1">
      <alignment horizontal="left" vertical="center" wrapText="1"/>
    </xf>
    <xf numFmtId="0" fontId="40" fillId="0" borderId="11" xfId="0" applyFont="1" applyBorder="1" applyAlignment="1">
      <alignment horizontal="justify" vertical="center" wrapText="1"/>
    </xf>
    <xf numFmtId="166" fontId="41" fillId="0" borderId="11" xfId="0" applyNumberFormat="1" applyFont="1" applyBorder="1" applyAlignment="1">
      <alignment horizontal="center" vertical="center" wrapText="1"/>
    </xf>
    <xf numFmtId="1" fontId="40" fillId="0" borderId="50" xfId="0" applyNumberFormat="1" applyFont="1" applyBorder="1" applyAlignment="1">
      <alignment horizontal="center" vertical="center" wrapText="1"/>
    </xf>
    <xf numFmtId="167" fontId="40" fillId="0" borderId="50" xfId="0" applyNumberFormat="1" applyFont="1" applyBorder="1" applyAlignment="1">
      <alignment horizontal="center" vertical="center"/>
    </xf>
    <xf numFmtId="166" fontId="40" fillId="0" borderId="11" xfId="0" applyNumberFormat="1" applyFont="1" applyBorder="1" applyAlignment="1">
      <alignment vertical="center" wrapText="1"/>
    </xf>
    <xf numFmtId="0" fontId="41" fillId="0" borderId="11" xfId="0" applyFont="1" applyBorder="1" applyAlignment="1">
      <alignment vertical="center" wrapText="1"/>
    </xf>
    <xf numFmtId="170" fontId="40" fillId="0" borderId="50" xfId="0" applyNumberFormat="1" applyFont="1" applyBorder="1" applyAlignment="1">
      <alignment horizontal="center" vertical="center"/>
    </xf>
    <xf numFmtId="0" fontId="40" fillId="0" borderId="50" xfId="0" applyFont="1" applyBorder="1" applyAlignment="1">
      <alignment horizontal="center" vertical="center" wrapText="1"/>
    </xf>
    <xf numFmtId="1" fontId="41" fillId="0" borderId="11" xfId="0" applyNumberFormat="1" applyFont="1" applyBorder="1" applyAlignment="1">
      <alignment horizontal="center" vertical="center"/>
    </xf>
    <xf numFmtId="0" fontId="40" fillId="0" borderId="11" xfId="0" applyFont="1" applyBorder="1" applyAlignment="1">
      <alignment horizontal="left" vertical="center"/>
    </xf>
    <xf numFmtId="170" fontId="40" fillId="0" borderId="50" xfId="0" applyNumberFormat="1" applyFont="1" applyBorder="1" applyAlignment="1">
      <alignment horizontal="center" vertical="center" wrapText="1"/>
    </xf>
    <xf numFmtId="0" fontId="41" fillId="0" borderId="11" xfId="0" applyFont="1" applyBorder="1" applyAlignment="1">
      <alignment vertical="center"/>
    </xf>
    <xf numFmtId="0" fontId="40" fillId="0" borderId="11" xfId="0" applyFont="1" applyBorder="1" applyAlignment="1">
      <alignment vertical="center"/>
    </xf>
    <xf numFmtId="166" fontId="40" fillId="0" borderId="11" xfId="0" applyNumberFormat="1" applyFont="1" applyBorder="1" applyAlignment="1">
      <alignment vertical="center"/>
    </xf>
    <xf numFmtId="0" fontId="41" fillId="0" borderId="50" xfId="0" applyFont="1" applyBorder="1" applyAlignment="1">
      <alignment horizontal="center" vertical="center"/>
    </xf>
    <xf numFmtId="166" fontId="41" fillId="0" borderId="11" xfId="0" applyNumberFormat="1" applyFont="1" applyBorder="1" applyAlignment="1">
      <alignment vertical="center" wrapText="1"/>
    </xf>
    <xf numFmtId="165" fontId="41" fillId="0" borderId="11" xfId="0" applyNumberFormat="1" applyFont="1" applyBorder="1" applyAlignment="1">
      <alignment horizontal="center" vertical="center"/>
    </xf>
    <xf numFmtId="0" fontId="40" fillId="0" borderId="11" xfId="0" applyFont="1" applyBorder="1" applyAlignment="1">
      <alignment horizontal="left" vertical="center" wrapText="1"/>
    </xf>
    <xf numFmtId="167" fontId="40" fillId="0" borderId="50" xfId="0" applyNumberFormat="1" applyFont="1" applyBorder="1" applyAlignment="1">
      <alignment horizontal="center"/>
    </xf>
    <xf numFmtId="0" fontId="40" fillId="0" borderId="11" xfId="0" applyFont="1" applyBorder="1"/>
    <xf numFmtId="166" fontId="41" fillId="0" borderId="11" xfId="0" applyNumberFormat="1" applyFont="1" applyBorder="1" applyAlignment="1">
      <alignment horizontal="center" vertical="top" wrapText="1"/>
    </xf>
    <xf numFmtId="0" fontId="41" fillId="0" borderId="50" xfId="0" applyFont="1" applyBorder="1" applyAlignment="1">
      <alignment horizontal="center" vertical="top" wrapText="1"/>
    </xf>
    <xf numFmtId="0" fontId="41" fillId="0" borderId="11" xfId="0" applyFont="1" applyBorder="1" applyAlignment="1">
      <alignment horizontal="justify" vertical="top" wrapText="1"/>
    </xf>
    <xf numFmtId="166" fontId="41" fillId="0" borderId="11" xfId="0" applyNumberFormat="1" applyFont="1" applyBorder="1" applyAlignment="1">
      <alignment horizontal="center" vertical="center"/>
    </xf>
    <xf numFmtId="43" fontId="41" fillId="0" borderId="11" xfId="16" applyFont="1" applyFill="1" applyBorder="1" applyAlignment="1">
      <alignment horizontal="right" vertical="center"/>
    </xf>
    <xf numFmtId="174" fontId="0" fillId="0" borderId="11" xfId="0" applyNumberFormat="1" applyBorder="1"/>
    <xf numFmtId="0" fontId="59" fillId="0" borderId="0" xfId="0" applyFont="1"/>
    <xf numFmtId="0" fontId="11" fillId="2" borderId="39" xfId="4" applyFill="1" applyBorder="1" applyAlignment="1">
      <alignment vertical="top"/>
    </xf>
    <xf numFmtId="0" fontId="14" fillId="0" borderId="11" xfId="0" applyFont="1" applyBorder="1" applyAlignment="1">
      <alignment vertical="center"/>
    </xf>
    <xf numFmtId="0" fontId="11" fillId="0" borderId="11" xfId="0" applyFont="1" applyBorder="1" applyAlignment="1">
      <alignment horizontal="left" vertical="center" wrapText="1"/>
    </xf>
    <xf numFmtId="0" fontId="14" fillId="0" borderId="11" xfId="0" applyFont="1" applyBorder="1" applyAlignment="1">
      <alignment horizontal="center" vertical="center" wrapText="1"/>
    </xf>
    <xf numFmtId="0" fontId="60" fillId="0" borderId="0" xfId="0" applyFont="1"/>
    <xf numFmtId="0" fontId="11" fillId="4" borderId="0" xfId="5" applyFill="1" applyAlignment="1">
      <alignment vertical="top" wrapText="1"/>
    </xf>
    <xf numFmtId="0" fontId="11" fillId="4" borderId="0" xfId="5" applyFill="1"/>
    <xf numFmtId="0" fontId="11" fillId="4" borderId="0" xfId="3" applyFill="1"/>
    <xf numFmtId="0" fontId="11" fillId="0" borderId="39" xfId="3" applyBorder="1" applyAlignment="1">
      <alignment horizontal="justify" vertical="top" wrapText="1"/>
    </xf>
    <xf numFmtId="0" fontId="14" fillId="4" borderId="0" xfId="3" applyFont="1" applyFill="1" applyAlignment="1">
      <alignment horizontal="left" wrapText="1"/>
    </xf>
    <xf numFmtId="166" fontId="11" fillId="0" borderId="0" xfId="3" applyNumberFormat="1"/>
    <xf numFmtId="168" fontId="14" fillId="0" borderId="15" xfId="6" applyNumberFormat="1" applyFont="1" applyFill="1" applyBorder="1" applyAlignment="1">
      <alignment horizontal="center" vertical="center"/>
    </xf>
    <xf numFmtId="167" fontId="14" fillId="0" borderId="26" xfId="3" applyNumberFormat="1" applyFont="1" applyBorder="1" applyAlignment="1">
      <alignment horizontal="center" vertical="center" wrapText="1"/>
    </xf>
    <xf numFmtId="167" fontId="14" fillId="0" borderId="15" xfId="3" applyNumberFormat="1" applyFont="1" applyBorder="1" applyAlignment="1">
      <alignment horizontal="center" vertical="center" wrapText="1"/>
    </xf>
    <xf numFmtId="167" fontId="14" fillId="0" borderId="16" xfId="3" applyNumberFormat="1" applyFont="1" applyBorder="1" applyAlignment="1">
      <alignment horizontal="center" vertical="center"/>
    </xf>
    <xf numFmtId="0" fontId="11" fillId="0" borderId="18" xfId="3" applyBorder="1" applyAlignment="1">
      <alignment horizontal="justify" vertical="top" wrapText="1"/>
    </xf>
    <xf numFmtId="0" fontId="60" fillId="0" borderId="28" xfId="0" applyFont="1" applyBorder="1" applyAlignment="1">
      <alignment horizontal="center"/>
    </xf>
    <xf numFmtId="0" fontId="60" fillId="0" borderId="11" xfId="0" applyFont="1" applyBorder="1"/>
    <xf numFmtId="0" fontId="60" fillId="0" borderId="29" xfId="0" applyFont="1" applyBorder="1"/>
    <xf numFmtId="0" fontId="60" fillId="0" borderId="11" xfId="0" applyFont="1" applyBorder="1" applyAlignment="1">
      <alignment horizontal="center"/>
    </xf>
    <xf numFmtId="174" fontId="60" fillId="0" borderId="11" xfId="0" applyNumberFormat="1" applyFont="1" applyBorder="1"/>
    <xf numFmtId="0" fontId="60" fillId="6" borderId="11" xfId="0" applyFont="1" applyFill="1" applyBorder="1"/>
    <xf numFmtId="0" fontId="60" fillId="6" borderId="29" xfId="0" applyFont="1" applyFill="1" applyBorder="1"/>
    <xf numFmtId="0" fontId="11" fillId="4" borderId="38" xfId="3" applyFill="1" applyBorder="1" applyAlignment="1">
      <alignment vertical="top"/>
    </xf>
    <xf numFmtId="0" fontId="11" fillId="4" borderId="0" xfId="3" applyFill="1" applyAlignment="1">
      <alignment vertical="top"/>
    </xf>
    <xf numFmtId="0" fontId="11" fillId="0" borderId="0" xfId="3" applyAlignment="1">
      <alignment horizontal="left" vertical="top" wrapText="1"/>
    </xf>
    <xf numFmtId="0" fontId="14" fillId="0" borderId="0" xfId="3" applyFont="1" applyAlignment="1">
      <alignment wrapText="1"/>
    </xf>
    <xf numFmtId="0" fontId="11" fillId="0" borderId="0" xfId="3" applyAlignment="1">
      <alignment horizontal="center" vertical="center" wrapText="1"/>
    </xf>
    <xf numFmtId="0" fontId="11" fillId="0" borderId="0" xfId="3" applyAlignment="1">
      <alignment horizontal="center" vertical="top" wrapText="1"/>
    </xf>
    <xf numFmtId="0" fontId="14" fillId="0" borderId="0" xfId="3" applyFont="1" applyAlignment="1">
      <alignment horizontal="left" wrapText="1"/>
    </xf>
    <xf numFmtId="0" fontId="14" fillId="0" borderId="0" xfId="3" applyFont="1" applyAlignment="1">
      <alignment horizontal="left"/>
    </xf>
    <xf numFmtId="0" fontId="14" fillId="0" borderId="0" xfId="3" applyFont="1" applyAlignment="1" applyProtection="1">
      <alignment horizontal="left" wrapText="1"/>
      <protection locked="0"/>
    </xf>
    <xf numFmtId="0" fontId="14" fillId="0" borderId="0" xfId="3" applyFont="1" applyAlignment="1" applyProtection="1">
      <alignment horizontal="left"/>
      <protection locked="0"/>
    </xf>
    <xf numFmtId="0" fontId="11" fillId="4" borderId="46" xfId="3" applyFill="1" applyBorder="1" applyAlignment="1">
      <alignment vertical="top"/>
    </xf>
    <xf numFmtId="0" fontId="14" fillId="4" borderId="47" xfId="3" applyFont="1" applyFill="1" applyBorder="1" applyAlignment="1">
      <alignment horizontal="left"/>
    </xf>
    <xf numFmtId="0" fontId="14" fillId="0" borderId="47" xfId="3" applyFont="1" applyBorder="1" applyAlignment="1" applyProtection="1">
      <alignment horizontal="left"/>
      <protection locked="0"/>
    </xf>
    <xf numFmtId="0" fontId="14" fillId="2" borderId="47" xfId="3" applyFont="1" applyFill="1" applyBorder="1" applyAlignment="1">
      <alignment horizontal="left" wrapText="1"/>
    </xf>
    <xf numFmtId="0" fontId="11" fillId="4" borderId="47" xfId="3" applyFill="1" applyBorder="1" applyAlignment="1">
      <alignment vertical="top"/>
    </xf>
    <xf numFmtId="0" fontId="11" fillId="0" borderId="20" xfId="3" applyBorder="1"/>
    <xf numFmtId="0" fontId="17" fillId="0" borderId="15" xfId="3" applyFont="1" applyBorder="1" applyAlignment="1">
      <alignment horizontal="center" vertical="top" wrapText="1"/>
    </xf>
    <xf numFmtId="0" fontId="13" fillId="0" borderId="15" xfId="3" applyFont="1" applyBorder="1" applyAlignment="1">
      <alignment horizontal="center" vertical="top"/>
    </xf>
    <xf numFmtId="0" fontId="17" fillId="0" borderId="16" xfId="3" applyFont="1" applyBorder="1" applyAlignment="1">
      <alignment horizontal="center" vertical="center"/>
    </xf>
    <xf numFmtId="0" fontId="17" fillId="0" borderId="17" xfId="8" applyFont="1" applyBorder="1" applyAlignment="1">
      <alignment horizontal="center" vertical="center"/>
    </xf>
    <xf numFmtId="0" fontId="17" fillId="0" borderId="17" xfId="3" applyFont="1" applyBorder="1" applyAlignment="1">
      <alignment horizontal="center" vertical="center" wrapText="1"/>
    </xf>
    <xf numFmtId="0" fontId="17" fillId="0" borderId="17" xfId="3" applyFont="1" applyBorder="1" applyAlignment="1">
      <alignment horizontal="center" vertical="center"/>
    </xf>
    <xf numFmtId="0" fontId="13" fillId="0" borderId="17" xfId="3" applyFont="1" applyBorder="1" applyAlignment="1">
      <alignment vertical="center"/>
    </xf>
    <xf numFmtId="0" fontId="13" fillId="0" borderId="18" xfId="3" applyFont="1" applyBorder="1" applyAlignment="1">
      <alignment vertical="center"/>
    </xf>
    <xf numFmtId="0" fontId="59" fillId="0" borderId="28" xfId="0" applyFont="1" applyBorder="1" applyAlignment="1">
      <alignment vertical="center"/>
    </xf>
    <xf numFmtId="0" fontId="9" fillId="0" borderId="11" xfId="0" applyFont="1" applyBorder="1" applyAlignment="1">
      <alignment vertical="center" wrapText="1"/>
    </xf>
    <xf numFmtId="0" fontId="59" fillId="0" borderId="11" xfId="0" applyFont="1" applyBorder="1" applyAlignment="1">
      <alignment vertical="center"/>
    </xf>
    <xf numFmtId="0" fontId="59" fillId="0" borderId="29" xfId="0" applyFont="1" applyBorder="1" applyAlignment="1">
      <alignment vertical="center"/>
    </xf>
    <xf numFmtId="43" fontId="17" fillId="5" borderId="15" xfId="6" applyFont="1" applyFill="1" applyBorder="1" applyAlignment="1">
      <alignment horizontal="center" vertical="center"/>
    </xf>
    <xf numFmtId="0" fontId="13" fillId="5" borderId="15" xfId="3" applyFont="1" applyFill="1" applyBorder="1"/>
    <xf numFmtId="0" fontId="13" fillId="5" borderId="23" xfId="3" applyFont="1" applyFill="1" applyBorder="1"/>
    <xf numFmtId="0" fontId="49" fillId="0" borderId="11" xfId="0" applyFont="1" applyBorder="1" applyAlignment="1">
      <alignment horizontal="center"/>
    </xf>
    <xf numFmtId="174" fontId="0" fillId="6" borderId="11" xfId="0" applyNumberFormat="1" applyFill="1" applyBorder="1"/>
    <xf numFmtId="0" fontId="8" fillId="4" borderId="47" xfId="3" applyFont="1" applyFill="1" applyBorder="1" applyAlignment="1">
      <alignment horizontal="left" vertical="top"/>
    </xf>
    <xf numFmtId="0" fontId="4" fillId="4" borderId="0" xfId="3" applyFont="1" applyFill="1" applyAlignment="1">
      <alignment horizontal="center" vertical="center" wrapText="1"/>
    </xf>
    <xf numFmtId="0" fontId="13" fillId="0" borderId="0" xfId="3" applyFont="1"/>
    <xf numFmtId="0" fontId="13" fillId="0" borderId="0" xfId="7" applyFont="1" applyAlignment="1">
      <alignment vertical="top" wrapText="1"/>
    </xf>
    <xf numFmtId="0" fontId="13" fillId="0" borderId="0" xfId="7" applyFont="1"/>
    <xf numFmtId="0" fontId="17" fillId="0" borderId="0" xfId="3" applyFont="1" applyAlignment="1">
      <alignment horizontal="justify" vertical="top" wrapText="1"/>
    </xf>
    <xf numFmtId="0" fontId="9" fillId="4" borderId="46" xfId="5" applyFont="1" applyFill="1" applyBorder="1" applyAlignment="1">
      <alignment horizontal="left"/>
    </xf>
    <xf numFmtId="0" fontId="13" fillId="0" borderId="47" xfId="3" applyFont="1" applyBorder="1" applyAlignment="1">
      <alignment vertical="top" wrapText="1"/>
    </xf>
    <xf numFmtId="0" fontId="17" fillId="0" borderId="47" xfId="3" applyFont="1" applyBorder="1" applyAlignment="1">
      <alignment horizontal="center" vertical="top" wrapText="1"/>
    </xf>
    <xf numFmtId="0" fontId="13" fillId="0" borderId="47" xfId="3" applyFont="1" applyBorder="1"/>
    <xf numFmtId="0" fontId="11" fillId="0" borderId="0" xfId="3" applyAlignment="1">
      <alignment wrapText="1"/>
    </xf>
    <xf numFmtId="0" fontId="11" fillId="0" borderId="0" xfId="3" applyAlignment="1">
      <alignment horizontal="justify" vertical="center" wrapText="1"/>
    </xf>
    <xf numFmtId="0" fontId="16" fillId="0" borderId="0" xfId="3" applyFont="1" applyAlignment="1">
      <alignment horizontal="center"/>
    </xf>
    <xf numFmtId="0" fontId="11" fillId="0" borderId="0" xfId="3" applyAlignment="1">
      <alignment horizontal="justify" vertical="center"/>
    </xf>
    <xf numFmtId="0" fontId="18" fillId="0" borderId="0" xfId="3" applyFont="1" applyAlignment="1">
      <alignment horizontal="center"/>
    </xf>
    <xf numFmtId="0" fontId="17" fillId="0" borderId="0" xfId="3" applyFont="1"/>
    <xf numFmtId="0" fontId="15" fillId="0" borderId="0" xfId="3" applyFont="1" applyAlignment="1">
      <alignment horizontal="center" vertical="top"/>
    </xf>
    <xf numFmtId="0" fontId="14" fillId="4" borderId="46" xfId="5" applyFont="1" applyFill="1" applyBorder="1" applyAlignment="1">
      <alignment horizontal="left"/>
    </xf>
    <xf numFmtId="0" fontId="15" fillId="0" borderId="47" xfId="3" applyFont="1" applyBorder="1" applyAlignment="1">
      <alignment vertical="top" wrapText="1"/>
    </xf>
    <xf numFmtId="0" fontId="15" fillId="0" borderId="47" xfId="3" applyFont="1" applyBorder="1"/>
    <xf numFmtId="0" fontId="15" fillId="0" borderId="47" xfId="3" applyFont="1" applyBorder="1" applyAlignment="1">
      <alignment horizontal="center" vertical="top"/>
    </xf>
    <xf numFmtId="0" fontId="9" fillId="4" borderId="47" xfId="3" applyFont="1" applyFill="1" applyBorder="1" applyAlignment="1">
      <alignment horizontal="left" wrapText="1"/>
    </xf>
    <xf numFmtId="166" fontId="8" fillId="0" borderId="47" xfId="3" applyNumberFormat="1" applyFont="1" applyBorder="1"/>
    <xf numFmtId="0" fontId="13" fillId="0" borderId="47" xfId="3" applyFont="1" applyBorder="1" applyAlignment="1">
      <alignment horizontal="justify" vertical="top" wrapText="1"/>
    </xf>
    <xf numFmtId="0" fontId="23" fillId="0" borderId="28" xfId="3" applyFont="1" applyBorder="1" applyAlignment="1">
      <alignment vertical="center" wrapText="1"/>
    </xf>
    <xf numFmtId="0" fontId="23" fillId="0" borderId="11" xfId="3" applyFont="1" applyBorder="1" applyAlignment="1">
      <alignment vertical="center" wrapText="1"/>
    </xf>
    <xf numFmtId="173" fontId="24" fillId="0" borderId="11" xfId="6" applyNumberFormat="1" applyFont="1" applyFill="1" applyBorder="1" applyAlignment="1">
      <alignment horizontal="right" vertical="center" wrapText="1"/>
    </xf>
    <xf numFmtId="0" fontId="11" fillId="2" borderId="53" xfId="3" applyFill="1" applyBorder="1" applyAlignment="1">
      <alignment horizontal="center" vertical="top"/>
    </xf>
    <xf numFmtId="0" fontId="11" fillId="2" borderId="32" xfId="3" applyFill="1" applyBorder="1" applyAlignment="1">
      <alignment vertical="top"/>
    </xf>
    <xf numFmtId="0" fontId="11" fillId="2" borderId="32" xfId="3" applyFill="1" applyBorder="1" applyAlignment="1">
      <alignment horizontal="center" vertical="center" wrapText="1"/>
    </xf>
    <xf numFmtId="4" fontId="14" fillId="2" borderId="32" xfId="3" applyNumberFormat="1" applyFont="1" applyFill="1" applyBorder="1" applyAlignment="1">
      <alignment horizontal="right" vertical="center" wrapText="1"/>
    </xf>
    <xf numFmtId="0" fontId="11" fillId="2" borderId="32" xfId="3" applyFill="1" applyBorder="1"/>
    <xf numFmtId="0" fontId="13" fillId="0" borderId="54" xfId="3" applyFont="1" applyBorder="1" applyAlignment="1">
      <alignment horizontal="justify" vertical="top" wrapText="1"/>
    </xf>
    <xf numFmtId="0" fontId="11" fillId="2" borderId="55" xfId="3" applyFill="1" applyBorder="1" applyAlignment="1">
      <alignment horizontal="center" vertical="top"/>
    </xf>
    <xf numFmtId="0" fontId="13" fillId="0" borderId="56" xfId="3" applyFont="1" applyBorder="1" applyAlignment="1">
      <alignment horizontal="justify" vertical="top" wrapText="1"/>
    </xf>
    <xf numFmtId="0" fontId="8" fillId="4" borderId="56" xfId="3" applyFont="1" applyFill="1" applyBorder="1"/>
    <xf numFmtId="0" fontId="37" fillId="0" borderId="0" xfId="3" applyFont="1"/>
    <xf numFmtId="0" fontId="11" fillId="2" borderId="9" xfId="3" applyFill="1" applyBorder="1" applyAlignment="1">
      <alignment horizontal="center" vertical="top"/>
    </xf>
    <xf numFmtId="0" fontId="8" fillId="4" borderId="57" xfId="3" applyFont="1" applyFill="1" applyBorder="1"/>
    <xf numFmtId="0" fontId="41" fillId="0" borderId="0" xfId="0" applyFont="1"/>
    <xf numFmtId="0" fontId="40" fillId="0" borderId="0" xfId="1" applyFont="1" applyFill="1" applyBorder="1" applyAlignment="1">
      <alignment horizontal="justify" vertical="center"/>
    </xf>
    <xf numFmtId="9" fontId="40" fillId="0" borderId="0" xfId="1" applyNumberFormat="1" applyFont="1" applyFill="1" applyBorder="1" applyAlignment="1">
      <alignment horizontal="right" vertical="center"/>
    </xf>
    <xf numFmtId="0" fontId="40" fillId="0" borderId="0" xfId="1" applyFont="1" applyFill="1" applyBorder="1" applyAlignment="1">
      <alignment horizontal="left" vertical="center"/>
    </xf>
    <xf numFmtId="0" fontId="41" fillId="0" borderId="0" xfId="0" applyFont="1" applyAlignment="1">
      <alignment horizontal="center" vertical="center"/>
    </xf>
    <xf numFmtId="0" fontId="40" fillId="0" borderId="0" xfId="1" applyFont="1" applyFill="1" applyBorder="1" applyAlignment="1">
      <alignment horizontal="center" vertical="center"/>
    </xf>
    <xf numFmtId="0" fontId="40" fillId="0" borderId="47" xfId="1" applyFont="1" applyFill="1" applyBorder="1" applyAlignment="1">
      <alignment horizontal="justify" vertical="center"/>
    </xf>
    <xf numFmtId="9" fontId="40" fillId="0" borderId="47" xfId="1" applyNumberFormat="1" applyFont="1" applyFill="1" applyBorder="1" applyAlignment="1">
      <alignment horizontal="right" vertical="center"/>
    </xf>
    <xf numFmtId="0" fontId="40" fillId="0" borderId="47" xfId="1" applyFont="1" applyFill="1" applyBorder="1" applyAlignment="1">
      <alignment horizontal="left" vertical="center"/>
    </xf>
    <xf numFmtId="0" fontId="41" fillId="0" borderId="47" xfId="0" applyFont="1" applyBorder="1" applyAlignment="1">
      <alignment horizontal="center" vertical="center"/>
    </xf>
    <xf numFmtId="0" fontId="40" fillId="0" borderId="47" xfId="1" applyFont="1" applyFill="1" applyBorder="1" applyAlignment="1">
      <alignment horizontal="center" vertical="center"/>
    </xf>
    <xf numFmtId="0" fontId="64" fillId="0" borderId="14" xfId="2" applyFont="1" applyFill="1" applyBorder="1" applyAlignment="1">
      <alignment horizontal="center" vertical="center"/>
    </xf>
    <xf numFmtId="0" fontId="64" fillId="0" borderId="15" xfId="2" applyFont="1" applyFill="1" applyBorder="1" applyAlignment="1">
      <alignment horizontal="center" vertical="center"/>
    </xf>
    <xf numFmtId="0" fontId="40" fillId="0" borderId="16" xfId="2" quotePrefix="1" applyFont="1" applyFill="1" applyBorder="1" applyAlignment="1">
      <alignment horizontal="center" vertical="center"/>
    </xf>
    <xf numFmtId="0" fontId="40" fillId="0" borderId="17" xfId="2" quotePrefix="1" applyFont="1" applyFill="1" applyBorder="1" applyAlignment="1">
      <alignment horizontal="center" vertical="center"/>
    </xf>
    <xf numFmtId="0" fontId="40" fillId="0" borderId="18" xfId="0" applyFont="1" applyBorder="1" applyAlignment="1">
      <alignment horizontal="center" vertical="center" wrapText="1"/>
    </xf>
    <xf numFmtId="0" fontId="41" fillId="0" borderId="11" xfId="0" applyFont="1" applyBorder="1"/>
    <xf numFmtId="0" fontId="41" fillId="0" borderId="29" xfId="0" applyFont="1" applyBorder="1"/>
    <xf numFmtId="2" fontId="41" fillId="0" borderId="29" xfId="0" applyNumberFormat="1" applyFont="1" applyBorder="1"/>
    <xf numFmtId="0" fontId="41" fillId="0" borderId="51" xfId="0" applyFont="1" applyBorder="1"/>
    <xf numFmtId="2" fontId="41" fillId="0" borderId="30" xfId="0" applyNumberFormat="1" applyFont="1" applyBorder="1" applyAlignment="1">
      <alignment horizontal="center" vertical="center"/>
    </xf>
    <xf numFmtId="0" fontId="41" fillId="0" borderId="28" xfId="0" applyFont="1" applyBorder="1"/>
    <xf numFmtId="0" fontId="66" fillId="0" borderId="11" xfId="0" applyFont="1" applyBorder="1"/>
    <xf numFmtId="4" fontId="41" fillId="0" borderId="30" xfId="0" applyNumberFormat="1" applyFont="1" applyBorder="1" applyAlignment="1">
      <alignment horizontal="center" vertical="center"/>
    </xf>
    <xf numFmtId="0" fontId="40" fillId="0" borderId="0" xfId="0" applyFont="1"/>
    <xf numFmtId="0" fontId="67" fillId="0" borderId="11" xfId="0" applyFont="1" applyBorder="1" applyAlignment="1">
      <alignment horizontal="center" vertical="center" wrapText="1"/>
    </xf>
    <xf numFmtId="0" fontId="11" fillId="0" borderId="32" xfId="3" applyBorder="1" applyAlignment="1" applyProtection="1">
      <alignment horizontal="center" vertical="top" wrapText="1"/>
      <protection hidden="1"/>
    </xf>
    <xf numFmtId="0" fontId="11" fillId="0" borderId="32" xfId="3" applyBorder="1" applyAlignment="1" applyProtection="1">
      <alignment horizontal="justify" vertical="top" wrapText="1"/>
      <protection hidden="1"/>
    </xf>
    <xf numFmtId="0" fontId="11" fillId="2" borderId="0" xfId="3" applyFill="1" applyAlignment="1">
      <alignment vertical="top" wrapText="1"/>
    </xf>
    <xf numFmtId="0" fontId="11" fillId="4" borderId="0" xfId="3" applyFill="1" applyAlignment="1">
      <alignment horizontal="center" vertical="top"/>
    </xf>
    <xf numFmtId="0" fontId="0" fillId="0" borderId="0" xfId="0" applyAlignment="1">
      <alignment vertical="center"/>
    </xf>
    <xf numFmtId="0" fontId="39" fillId="6" borderId="11" xfId="0" applyFont="1" applyFill="1" applyBorder="1" applyAlignment="1">
      <alignment horizontal="center" vertical="center"/>
    </xf>
    <xf numFmtId="0" fontId="9" fillId="4" borderId="10" xfId="3" applyFont="1" applyFill="1" applyBorder="1" applyAlignment="1">
      <alignment horizontal="left" wrapText="1"/>
    </xf>
    <xf numFmtId="0" fontId="5" fillId="3" borderId="0" xfId="3" applyFont="1" applyFill="1" applyAlignment="1">
      <alignment horizontal="center" vertical="top" wrapText="1"/>
    </xf>
    <xf numFmtId="0" fontId="24" fillId="0" borderId="11" xfId="3" applyFont="1" applyBorder="1" applyAlignment="1">
      <alignment horizontal="center" vertical="center" wrapText="1"/>
    </xf>
    <xf numFmtId="167" fontId="26" fillId="0" borderId="11" xfId="0" applyNumberFormat="1" applyFont="1" applyBorder="1" applyAlignment="1">
      <alignment horizontal="center" vertical="center"/>
    </xf>
    <xf numFmtId="0" fontId="32" fillId="0" borderId="11" xfId="0" applyFont="1" applyBorder="1" applyAlignment="1">
      <alignment wrapText="1"/>
    </xf>
    <xf numFmtId="166" fontId="26" fillId="0" borderId="11" xfId="0" applyNumberFormat="1" applyFont="1" applyBorder="1" applyAlignment="1">
      <alignment horizontal="center" vertical="center" wrapText="1"/>
    </xf>
    <xf numFmtId="0" fontId="10" fillId="0" borderId="11" xfId="2" applyFont="1" applyFill="1" applyBorder="1" applyAlignment="1">
      <alignment horizontal="center" vertical="center"/>
    </xf>
    <xf numFmtId="167" fontId="26" fillId="0" borderId="11" xfId="0" applyNumberFormat="1" applyFont="1" applyBorder="1" applyAlignment="1">
      <alignment horizontal="center" vertical="center" wrapText="1"/>
    </xf>
    <xf numFmtId="166" fontId="26" fillId="0" borderId="11" xfId="0" applyNumberFormat="1" applyFont="1" applyBorder="1" applyAlignment="1">
      <alignment horizontal="center" vertical="center"/>
    </xf>
    <xf numFmtId="170" fontId="26" fillId="0" borderId="11"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xf>
    <xf numFmtId="165" fontId="26" fillId="0" borderId="11" xfId="7" quotePrefix="1" applyNumberFormat="1" applyFont="1" applyBorder="1" applyAlignment="1">
      <alignment horizontal="center" vertical="center"/>
    </xf>
    <xf numFmtId="165" fontId="27" fillId="0" borderId="11" xfId="7" quotePrefix="1" applyNumberFormat="1" applyFont="1" applyBorder="1" applyAlignment="1">
      <alignment horizontal="center" vertical="center"/>
    </xf>
    <xf numFmtId="165" fontId="27" fillId="0" borderId="11" xfId="7" applyNumberFormat="1" applyFont="1" applyBorder="1" applyAlignment="1">
      <alignment horizontal="center" vertical="center"/>
    </xf>
    <xf numFmtId="165" fontId="26" fillId="0" borderId="11" xfId="7" applyNumberFormat="1" applyFont="1" applyBorder="1" applyAlignment="1">
      <alignment horizontal="center" vertical="center"/>
    </xf>
    <xf numFmtId="1" fontId="27" fillId="0" borderId="11" xfId="7" quotePrefix="1" applyNumberFormat="1" applyFont="1" applyBorder="1" applyAlignment="1">
      <alignment horizontal="center" vertical="center"/>
    </xf>
    <xf numFmtId="170" fontId="27" fillId="0" borderId="11" xfId="7" quotePrefix="1" applyNumberFormat="1" applyFont="1" applyBorder="1" applyAlignment="1">
      <alignment horizontal="center" vertical="center"/>
    </xf>
    <xf numFmtId="1" fontId="26" fillId="0" borderId="11" xfId="7" quotePrefix="1" applyNumberFormat="1" applyFont="1" applyBorder="1" applyAlignment="1">
      <alignment horizontal="center" vertical="center"/>
    </xf>
    <xf numFmtId="2" fontId="27" fillId="0" borderId="11" xfId="7" quotePrefix="1" applyNumberFormat="1"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horizontal="center" vertical="center" wrapText="1"/>
    </xf>
    <xf numFmtId="4" fontId="26" fillId="0" borderId="0" xfId="0" applyNumberFormat="1" applyFont="1" applyAlignment="1">
      <alignment horizontal="right" vertical="center" wrapText="1"/>
    </xf>
    <xf numFmtId="0" fontId="53" fillId="0" borderId="0" xfId="0" applyFont="1" applyAlignment="1">
      <alignment horizontal="center" vertical="center"/>
    </xf>
    <xf numFmtId="0" fontId="27" fillId="0" borderId="0" xfId="0" applyFont="1" applyAlignment="1">
      <alignment horizontal="left" vertical="center"/>
    </xf>
    <xf numFmtId="0" fontId="55" fillId="0" borderId="0" xfId="0" applyFont="1" applyAlignment="1">
      <alignment horizontal="center" vertical="center"/>
    </xf>
    <xf numFmtId="0" fontId="57" fillId="0" borderId="0" xfId="0" applyFont="1" applyAlignment="1">
      <alignment vertical="center"/>
    </xf>
    <xf numFmtId="0" fontId="55" fillId="0" borderId="0" xfId="0" applyFont="1" applyAlignment="1">
      <alignment horizontal="left" vertical="center" wrapText="1"/>
    </xf>
    <xf numFmtId="0" fontId="55" fillId="0" borderId="0" xfId="0" applyFont="1" applyAlignment="1">
      <alignment vertical="center" wrapText="1"/>
    </xf>
    <xf numFmtId="0" fontId="57" fillId="0" borderId="0" xfId="0" applyFont="1" applyAlignment="1">
      <alignment vertical="center" wrapText="1"/>
    </xf>
    <xf numFmtId="0" fontId="26" fillId="0" borderId="0" xfId="0" applyFont="1" applyAlignment="1">
      <alignment vertical="center"/>
    </xf>
    <xf numFmtId="0" fontId="55" fillId="0" borderId="0" xfId="0" applyFont="1" applyAlignment="1">
      <alignment horizontal="center" vertical="center" wrapText="1"/>
    </xf>
    <xf numFmtId="0" fontId="55" fillId="0" borderId="0" xfId="0" applyFont="1" applyAlignment="1">
      <alignment horizontal="left" vertical="center"/>
    </xf>
    <xf numFmtId="0" fontId="57" fillId="0" borderId="0" xfId="0" applyFont="1" applyAlignment="1">
      <alignment horizontal="left" vertical="center"/>
    </xf>
    <xf numFmtId="0" fontId="55" fillId="0" borderId="0" xfId="0" applyFont="1" applyAlignment="1">
      <alignment vertical="center"/>
    </xf>
    <xf numFmtId="0" fontId="57" fillId="0" borderId="0" xfId="0" applyFont="1" applyAlignment="1" applyProtection="1">
      <alignment horizontal="left" vertical="center"/>
      <protection locked="0"/>
    </xf>
    <xf numFmtId="0" fontId="6" fillId="0" borderId="0" xfId="0" applyFont="1" applyAlignment="1">
      <alignment horizontal="left"/>
    </xf>
    <xf numFmtId="0" fontId="7" fillId="0" borderId="0" xfId="0" applyFont="1" applyAlignment="1">
      <alignment horizontal="justify" vertical="center"/>
    </xf>
    <xf numFmtId="0" fontId="7" fillId="0" borderId="0" xfId="0" applyFont="1" applyAlignment="1">
      <alignment horizontal="center" vertical="center"/>
    </xf>
    <xf numFmtId="0" fontId="9" fillId="0" borderId="40" xfId="3" applyFont="1" applyBorder="1" applyAlignment="1" applyProtection="1">
      <alignment horizontal="center" vertical="top" wrapText="1"/>
      <protection hidden="1"/>
    </xf>
    <xf numFmtId="0" fontId="35" fillId="0" borderId="27" xfId="10" applyFont="1" applyBorder="1" applyAlignment="1">
      <alignment horizontal="center" vertical="center" wrapText="1"/>
    </xf>
    <xf numFmtId="0" fontId="8" fillId="0" borderId="27" xfId="3" applyFont="1" applyBorder="1" applyAlignment="1" applyProtection="1">
      <alignment horizontal="justify" vertical="top" wrapText="1"/>
      <protection hidden="1"/>
    </xf>
    <xf numFmtId="0" fontId="8" fillId="0" borderId="27" xfId="3" applyFont="1" applyBorder="1" applyAlignment="1" applyProtection="1">
      <alignment horizontal="center" vertical="center" wrapText="1"/>
      <protection hidden="1"/>
    </xf>
    <xf numFmtId="0" fontId="8" fillId="0" borderId="51" xfId="3" applyFont="1" applyBorder="1" applyAlignment="1" applyProtection="1">
      <alignment horizontal="right" vertical="top" wrapText="1"/>
      <protection hidden="1"/>
    </xf>
    <xf numFmtId="0" fontId="8" fillId="0" borderId="32" xfId="3" applyFont="1" applyBorder="1" applyAlignment="1" applyProtection="1">
      <alignment horizontal="justify" vertical="top" wrapText="1"/>
      <protection hidden="1"/>
    </xf>
    <xf numFmtId="0" fontId="8" fillId="0" borderId="32" xfId="3" applyFont="1" applyBorder="1" applyAlignment="1" applyProtection="1">
      <alignment horizontal="right" vertical="top" wrapText="1"/>
      <protection hidden="1"/>
    </xf>
    <xf numFmtId="0" fontId="8" fillId="2" borderId="0" xfId="3" applyFont="1" applyFill="1" applyAlignment="1">
      <alignment horizontal="center" vertical="top"/>
    </xf>
    <xf numFmtId="0" fontId="8" fillId="2" borderId="0" xfId="3" applyFont="1" applyFill="1" applyAlignment="1">
      <alignment horizontal="left"/>
    </xf>
    <xf numFmtId="0" fontId="12" fillId="4" borderId="0" xfId="3" applyFont="1" applyFill="1" applyAlignment="1">
      <alignment horizontal="center" vertical="center" wrapText="1"/>
    </xf>
    <xf numFmtId="0" fontId="6" fillId="2" borderId="0" xfId="0" applyFont="1" applyFill="1" applyAlignment="1">
      <alignment horizontal="left"/>
    </xf>
    <xf numFmtId="0" fontId="7" fillId="3" borderId="0" xfId="3" applyFont="1" applyFill="1" applyAlignment="1">
      <alignment horizontal="center" vertical="top" wrapText="1"/>
    </xf>
    <xf numFmtId="0" fontId="9" fillId="0" borderId="10" xfId="1" applyFont="1" applyFill="1" applyBorder="1" applyAlignment="1">
      <alignment vertical="center"/>
    </xf>
    <xf numFmtId="0" fontId="26" fillId="0" borderId="10" xfId="1" applyFont="1" applyFill="1" applyBorder="1" applyAlignment="1">
      <alignment vertical="center"/>
    </xf>
    <xf numFmtId="0" fontId="41" fillId="0" borderId="30" xfId="0" applyFont="1" applyBorder="1" applyAlignment="1">
      <alignment horizontal="center" vertical="center"/>
    </xf>
    <xf numFmtId="43" fontId="41" fillId="0" borderId="30" xfId="16" applyFont="1" applyFill="1" applyBorder="1" applyAlignment="1">
      <alignment horizontal="right" vertical="center"/>
    </xf>
    <xf numFmtId="43" fontId="41" fillId="0" borderId="53" xfId="16" applyFont="1" applyFill="1" applyBorder="1" applyAlignment="1">
      <alignment horizontal="right" vertical="center"/>
    </xf>
    <xf numFmtId="2" fontId="41" fillId="0" borderId="53" xfId="0" applyNumberFormat="1" applyFont="1" applyBorder="1" applyAlignment="1">
      <alignment horizontal="center" vertical="center"/>
    </xf>
    <xf numFmtId="43" fontId="54" fillId="2" borderId="0" xfId="6" applyFont="1" applyFill="1" applyBorder="1" applyAlignment="1">
      <alignment horizontal="justify" vertical="top" wrapText="1"/>
    </xf>
    <xf numFmtId="0" fontId="56" fillId="2" borderId="0" xfId="3" applyFont="1" applyFill="1"/>
    <xf numFmtId="0" fontId="54" fillId="2" borderId="0" xfId="3" applyFont="1" applyFill="1" applyAlignment="1">
      <alignment horizontal="left" vertical="top" wrapText="1"/>
    </xf>
    <xf numFmtId="0" fontId="54" fillId="2" borderId="0" xfId="3" applyFont="1" applyFill="1" applyAlignment="1">
      <alignment vertical="top" wrapText="1"/>
    </xf>
    <xf numFmtId="0" fontId="56" fillId="2" borderId="0" xfId="3" applyFont="1" applyFill="1" applyAlignment="1">
      <alignment wrapText="1"/>
    </xf>
    <xf numFmtId="43" fontId="54" fillId="2" borderId="0" xfId="6" applyFont="1" applyFill="1" applyBorder="1"/>
    <xf numFmtId="43" fontId="56" fillId="2" borderId="0" xfId="6" applyFont="1" applyFill="1" applyBorder="1"/>
    <xf numFmtId="43" fontId="70" fillId="2" borderId="0" xfId="6" applyFont="1" applyFill="1" applyBorder="1" applyAlignment="1">
      <alignment vertical="center"/>
    </xf>
    <xf numFmtId="0" fontId="54" fillId="2" borderId="0" xfId="3" applyFont="1" applyFill="1" applyAlignment="1">
      <alignment horizontal="center" vertical="top" wrapText="1"/>
    </xf>
    <xf numFmtId="0" fontId="54" fillId="2" borderId="0" xfId="3" applyFont="1" applyFill="1" applyAlignment="1">
      <alignment horizontal="center" vertical="center" wrapText="1"/>
    </xf>
    <xf numFmtId="0" fontId="54" fillId="2" borderId="0" xfId="3" applyFont="1" applyFill="1" applyAlignment="1">
      <alignment horizontal="left"/>
    </xf>
    <xf numFmtId="43" fontId="54" fillId="2" borderId="0" xfId="6" applyFont="1" applyFill="1" applyBorder="1" applyAlignment="1">
      <alignment horizontal="justify" vertical="center" wrapText="1"/>
    </xf>
    <xf numFmtId="0" fontId="56" fillId="2" borderId="0" xfId="3" applyFont="1" applyFill="1" applyAlignment="1">
      <alignment horizontal="left"/>
    </xf>
    <xf numFmtId="0" fontId="54" fillId="2" borderId="0" xfId="3" applyFont="1" applyFill="1"/>
    <xf numFmtId="0" fontId="56" fillId="2" borderId="0" xfId="3" applyFont="1" applyFill="1" applyAlignment="1" applyProtection="1">
      <alignment horizontal="left"/>
      <protection locked="0"/>
    </xf>
    <xf numFmtId="0" fontId="41" fillId="0" borderId="0" xfId="0" applyFont="1" applyAlignment="1">
      <alignment horizontal="center" vertical="center" wrapText="1"/>
    </xf>
    <xf numFmtId="0" fontId="9" fillId="0" borderId="0" xfId="1" applyFont="1" applyFill="1" applyBorder="1" applyAlignment="1">
      <alignment horizontal="left" vertical="center"/>
    </xf>
    <xf numFmtId="0" fontId="9" fillId="0" borderId="47" xfId="1" applyFont="1" applyFill="1" applyBorder="1" applyAlignment="1">
      <alignment horizontal="left" vertical="center"/>
    </xf>
    <xf numFmtId="0" fontId="8" fillId="4" borderId="0" xfId="5" applyFont="1" applyFill="1" applyAlignment="1">
      <alignment vertical="top" wrapText="1"/>
    </xf>
    <xf numFmtId="0" fontId="11" fillId="2" borderId="0" xfId="4" applyFill="1" applyAlignment="1">
      <alignment horizontal="center" vertical="top" wrapText="1"/>
    </xf>
    <xf numFmtId="0" fontId="9" fillId="4" borderId="0" xfId="3" applyFont="1" applyFill="1" applyAlignment="1">
      <alignment horizontal="center" wrapText="1"/>
    </xf>
    <xf numFmtId="0" fontId="9" fillId="4" borderId="10" xfId="3" applyFont="1" applyFill="1" applyBorder="1" applyAlignment="1">
      <alignment wrapText="1"/>
    </xf>
    <xf numFmtId="0" fontId="9" fillId="4" borderId="0" xfId="3" applyFont="1" applyFill="1" applyAlignment="1">
      <alignment wrapText="1"/>
    </xf>
    <xf numFmtId="166" fontId="41" fillId="0" borderId="0" xfId="0" applyNumberFormat="1" applyFont="1" applyAlignment="1">
      <alignment horizontal="left" vertical="center" wrapText="1"/>
    </xf>
    <xf numFmtId="174" fontId="68" fillId="0" borderId="11" xfId="6" applyNumberFormat="1" applyFont="1" applyFill="1" applyBorder="1" applyAlignment="1">
      <alignment horizontal="right" vertical="center" wrapText="1"/>
    </xf>
    <xf numFmtId="4" fontId="23" fillId="0" borderId="11" xfId="6" applyNumberFormat="1" applyFont="1" applyFill="1" applyBorder="1" applyAlignment="1">
      <alignment horizontal="center" vertical="center" wrapText="1"/>
    </xf>
    <xf numFmtId="174" fontId="23" fillId="0" borderId="11" xfId="6" applyNumberFormat="1" applyFont="1" applyFill="1" applyBorder="1" applyAlignment="1">
      <alignment horizontal="right" vertical="center" wrapText="1"/>
    </xf>
    <xf numFmtId="173" fontId="68" fillId="0" borderId="11" xfId="6" applyNumberFormat="1" applyFont="1" applyFill="1" applyBorder="1" applyAlignment="1">
      <alignment horizontal="right" vertical="center" wrapText="1"/>
    </xf>
    <xf numFmtId="0" fontId="24" fillId="0" borderId="11" xfId="3" applyFont="1" applyBorder="1" applyAlignment="1">
      <alignment vertical="center" wrapText="1"/>
    </xf>
    <xf numFmtId="174" fontId="24" fillId="0" borderId="11" xfId="6" applyNumberFormat="1" applyFont="1" applyFill="1" applyBorder="1" applyAlignment="1">
      <alignment horizontal="right" vertical="center" wrapText="1"/>
    </xf>
    <xf numFmtId="171" fontId="25" fillId="0" borderId="29" xfId="0" applyNumberFormat="1" applyFont="1" applyBorder="1" applyAlignment="1">
      <alignment vertical="center"/>
    </xf>
    <xf numFmtId="0" fontId="64" fillId="0" borderId="14" xfId="2" applyFont="1" applyFill="1" applyBorder="1" applyAlignment="1">
      <alignment horizontal="center" vertical="center" wrapText="1"/>
    </xf>
    <xf numFmtId="0" fontId="0" fillId="0" borderId="0" xfId="0" applyAlignment="1">
      <alignment horizontal="center" vertical="center"/>
    </xf>
    <xf numFmtId="166" fontId="71" fillId="0" borderId="11" xfId="0" quotePrefix="1" applyNumberFormat="1" applyFont="1" applyBorder="1" applyAlignment="1">
      <alignment horizontal="center" vertical="center"/>
    </xf>
    <xf numFmtId="166" fontId="71" fillId="0" borderId="11" xfId="0" applyNumberFormat="1" applyFont="1" applyBorder="1" applyAlignment="1">
      <alignment vertical="center" wrapText="1"/>
    </xf>
    <xf numFmtId="167" fontId="71" fillId="0" borderId="11" xfId="0" applyNumberFormat="1" applyFont="1" applyBorder="1" applyAlignment="1">
      <alignment horizontal="center" vertical="center" wrapText="1"/>
    </xf>
    <xf numFmtId="0" fontId="0" fillId="0" borderId="11" xfId="0" applyBorder="1" applyAlignment="1">
      <alignment vertical="center"/>
    </xf>
    <xf numFmtId="0" fontId="48" fillId="0" borderId="11" xfId="0" applyFont="1" applyBorder="1" applyAlignment="1">
      <alignment horizontal="center" vertical="center"/>
    </xf>
    <xf numFmtId="2" fontId="0" fillId="0" borderId="11" xfId="0" applyNumberFormat="1" applyBorder="1" applyAlignment="1">
      <alignment horizontal="center" vertical="center"/>
    </xf>
    <xf numFmtId="0" fontId="30" fillId="0" borderId="11" xfId="0" applyFont="1" applyBorder="1" applyAlignment="1">
      <alignment vertical="center"/>
    </xf>
    <xf numFmtId="0" fontId="42" fillId="0" borderId="11" xfId="0" applyFont="1" applyBorder="1" applyAlignment="1">
      <alignment vertical="center"/>
    </xf>
    <xf numFmtId="0" fontId="0" fillId="0" borderId="11" xfId="0" applyBorder="1" applyAlignment="1">
      <alignment horizontal="center" vertical="center"/>
    </xf>
    <xf numFmtId="0" fontId="0" fillId="0" borderId="28" xfId="0" applyBorder="1" applyAlignment="1">
      <alignment horizontal="center" vertical="center"/>
    </xf>
    <xf numFmtId="0" fontId="7" fillId="3" borderId="38" xfId="3" applyFont="1" applyFill="1" applyBorder="1" applyAlignment="1">
      <alignment vertical="center" wrapText="1"/>
    </xf>
    <xf numFmtId="0" fontId="7" fillId="3" borderId="0" xfId="3" applyFont="1" applyFill="1" applyAlignment="1">
      <alignment vertical="center" wrapText="1"/>
    </xf>
    <xf numFmtId="0" fontId="7" fillId="0" borderId="0" xfId="3" applyFont="1" applyAlignment="1">
      <alignment vertical="center" wrapText="1"/>
    </xf>
    <xf numFmtId="0" fontId="16" fillId="0" borderId="38" xfId="5" applyFont="1" applyBorder="1" applyAlignment="1">
      <alignment horizontal="left" vertical="center"/>
    </xf>
    <xf numFmtId="0" fontId="23" fillId="0" borderId="0" xfId="3" applyFont="1" applyAlignment="1">
      <alignment vertical="center"/>
    </xf>
    <xf numFmtId="0" fontId="15" fillId="0" borderId="0" xfId="3" applyFont="1" applyAlignment="1">
      <alignment horizontal="justify" vertical="center" wrapText="1"/>
    </xf>
    <xf numFmtId="169" fontId="24" fillId="0" borderId="28" xfId="3" applyNumberFormat="1" applyFont="1" applyBorder="1" applyAlignment="1">
      <alignment horizontal="center" vertical="center" wrapText="1"/>
    </xf>
    <xf numFmtId="0" fontId="18" fillId="0" borderId="11" xfId="3" applyFont="1" applyBorder="1" applyAlignment="1">
      <alignment horizontal="center" vertical="center" wrapText="1"/>
    </xf>
    <xf numFmtId="0" fontId="23" fillId="0" borderId="28" xfId="3" applyFont="1" applyBorder="1" applyAlignment="1">
      <alignment horizontal="center" vertical="center" wrapText="1"/>
    </xf>
    <xf numFmtId="173" fontId="0" fillId="0" borderId="0" xfId="0" applyNumberFormat="1" applyAlignment="1">
      <alignment vertical="center"/>
    </xf>
    <xf numFmtId="43" fontId="0" fillId="0" borderId="0" xfId="16" applyFont="1" applyAlignment="1">
      <alignment vertical="center"/>
    </xf>
    <xf numFmtId="0" fontId="54" fillId="0" borderId="0" xfId="7" applyFont="1" applyAlignment="1">
      <alignment horizontal="left" vertical="center" wrapText="1"/>
    </xf>
    <xf numFmtId="0" fontId="54" fillId="0" borderId="0" xfId="7" applyFont="1" applyAlignment="1">
      <alignment horizontal="right" vertical="center" wrapText="1"/>
    </xf>
    <xf numFmtId="49" fontId="73" fillId="0" borderId="28" xfId="11" applyNumberFormat="1" applyFont="1" applyBorder="1" applyAlignment="1">
      <alignment horizontal="center" vertical="center" wrapText="1"/>
    </xf>
    <xf numFmtId="0" fontId="73" fillId="0" borderId="11" xfId="11" applyFont="1" applyBorder="1" applyAlignment="1">
      <alignment horizontal="center" vertical="center" wrapText="1"/>
    </xf>
    <xf numFmtId="1" fontId="73" fillId="0" borderId="29" xfId="11" applyNumberFormat="1" applyFont="1" applyBorder="1" applyAlignment="1">
      <alignment horizontal="center" vertical="center" wrapText="1"/>
    </xf>
    <xf numFmtId="0" fontId="73" fillId="0" borderId="11" xfId="12" applyFont="1" applyBorder="1" applyAlignment="1">
      <alignment vertical="top" wrapText="1"/>
    </xf>
    <xf numFmtId="0" fontId="74" fillId="0" borderId="27" xfId="11" applyFont="1" applyBorder="1" applyAlignment="1">
      <alignment vertical="center" wrapText="1"/>
    </xf>
    <xf numFmtId="172" fontId="75" fillId="0" borderId="51" xfId="13" applyNumberFormat="1" applyFont="1" applyBorder="1" applyAlignment="1">
      <alignment vertical="center"/>
    </xf>
    <xf numFmtId="172" fontId="75" fillId="0" borderId="51" xfId="13" applyNumberFormat="1" applyFont="1" applyBorder="1" applyAlignment="1">
      <alignment horizontal="center" vertical="center"/>
    </xf>
    <xf numFmtId="49" fontId="74" fillId="0" borderId="16" xfId="11" applyNumberFormat="1" applyFont="1" applyBorder="1" applyAlignment="1">
      <alignment horizontal="center" vertical="center" wrapText="1"/>
    </xf>
    <xf numFmtId="0" fontId="74" fillId="0" borderId="11" xfId="12" applyFont="1" applyBorder="1" applyAlignment="1">
      <alignment horizontal="left" vertical="top" wrapText="1"/>
    </xf>
    <xf numFmtId="0" fontId="74" fillId="0" borderId="17" xfId="11" applyFont="1" applyBorder="1" applyAlignment="1">
      <alignment horizontal="center" vertical="center" wrapText="1"/>
    </xf>
    <xf numFmtId="172" fontId="75" fillId="0" borderId="18" xfId="13" applyNumberFormat="1" applyFont="1" applyBorder="1" applyAlignment="1">
      <alignment horizontal="center" vertical="center"/>
    </xf>
    <xf numFmtId="49" fontId="74" fillId="0" borderId="28" xfId="11" applyNumberFormat="1" applyFont="1" applyBorder="1" applyAlignment="1">
      <alignment horizontal="center" vertical="center" wrapText="1"/>
    </xf>
    <xf numFmtId="0" fontId="74" fillId="0" borderId="11" xfId="11" applyFont="1" applyBorder="1" applyAlignment="1">
      <alignment horizontal="center" vertical="center" wrapText="1"/>
    </xf>
    <xf numFmtId="172" fontId="75" fillId="0" borderId="29" xfId="13" applyNumberFormat="1" applyFont="1" applyBorder="1" applyAlignment="1">
      <alignment horizontal="center" vertical="center"/>
    </xf>
    <xf numFmtId="49" fontId="75" fillId="0" borderId="28" xfId="11" applyNumberFormat="1" applyFont="1" applyBorder="1" applyAlignment="1">
      <alignment horizontal="center" vertical="center" wrapText="1"/>
    </xf>
    <xf numFmtId="0" fontId="75" fillId="0" borderId="11" xfId="12" applyFont="1" applyBorder="1" applyAlignment="1">
      <alignment horizontal="left" vertical="top" wrapText="1"/>
    </xf>
    <xf numFmtId="0" fontId="75" fillId="0" borderId="11" xfId="11" applyFont="1" applyBorder="1" applyAlignment="1">
      <alignment horizontal="center" vertical="center" wrapText="1"/>
    </xf>
    <xf numFmtId="172" fontId="75" fillId="0" borderId="29" xfId="13" applyNumberFormat="1" applyFont="1" applyFill="1" applyBorder="1" applyAlignment="1">
      <alignment horizontal="center" vertical="center"/>
    </xf>
    <xf numFmtId="0" fontId="75" fillId="0" borderId="11" xfId="12" applyFont="1" applyBorder="1" applyAlignment="1">
      <alignment horizontal="left" vertical="center" wrapText="1"/>
    </xf>
    <xf numFmtId="49" fontId="73" fillId="0" borderId="28" xfId="11" applyNumberFormat="1" applyFont="1" applyBorder="1" applyAlignment="1">
      <alignment horizontal="center" vertical="center"/>
    </xf>
    <xf numFmtId="0" fontId="73" fillId="0" borderId="11" xfId="11" applyFont="1" applyBorder="1" applyAlignment="1">
      <alignment vertical="center" wrapText="1"/>
    </xf>
    <xf numFmtId="0" fontId="73" fillId="0" borderId="11" xfId="11" applyFont="1" applyBorder="1" applyAlignment="1">
      <alignment horizontal="center" vertical="center"/>
    </xf>
    <xf numFmtId="172" fontId="73" fillId="0" borderId="29" xfId="13" applyNumberFormat="1" applyFont="1" applyBorder="1" applyAlignment="1">
      <alignment horizontal="center" vertical="center"/>
    </xf>
    <xf numFmtId="49" fontId="73" fillId="0" borderId="32" xfId="11" applyNumberFormat="1" applyFont="1" applyBorder="1" applyAlignment="1">
      <alignment horizontal="center" vertical="center"/>
    </xf>
    <xf numFmtId="0" fontId="73" fillId="0" borderId="0" xfId="11" applyFont="1" applyAlignment="1">
      <alignment vertical="center" wrapText="1"/>
    </xf>
    <xf numFmtId="0" fontId="73" fillId="0" borderId="0" xfId="11" applyFont="1" applyAlignment="1">
      <alignment horizontal="center" vertical="center"/>
    </xf>
    <xf numFmtId="172" fontId="73" fillId="0" borderId="32" xfId="13" applyNumberFormat="1" applyFont="1" applyBorder="1" applyAlignment="1">
      <alignment horizontal="center" vertical="center"/>
    </xf>
    <xf numFmtId="0" fontId="76" fillId="0" borderId="0" xfId="7" applyFont="1" applyAlignment="1">
      <alignment horizontal="left" vertical="top" wrapText="1"/>
    </xf>
    <xf numFmtId="0" fontId="76" fillId="0" borderId="0" xfId="7" applyFont="1" applyAlignment="1">
      <alignment horizontal="right" vertical="top" wrapText="1"/>
    </xf>
    <xf numFmtId="166" fontId="74" fillId="0" borderId="0" xfId="0" applyNumberFormat="1" applyFont="1" applyAlignment="1">
      <alignment horizontal="left" vertical="center" wrapText="1"/>
    </xf>
    <xf numFmtId="0" fontId="57" fillId="0" borderId="0" xfId="0" applyFont="1" applyAlignment="1" applyProtection="1">
      <alignment horizontal="left" vertical="center" wrapText="1"/>
      <protection locked="0"/>
    </xf>
    <xf numFmtId="0" fontId="57"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top" wrapText="1"/>
    </xf>
    <xf numFmtId="0" fontId="27" fillId="0" borderId="0" xfId="0" applyFont="1" applyAlignment="1">
      <alignment vertical="center" wrapText="1"/>
    </xf>
    <xf numFmtId="0" fontId="27" fillId="0" borderId="0" xfId="0" applyFont="1" applyAlignment="1">
      <alignment horizontal="left" vertical="center" wrapText="1"/>
    </xf>
    <xf numFmtId="166" fontId="26" fillId="0" borderId="11" xfId="0" applyNumberFormat="1" applyFont="1" applyBorder="1" applyAlignment="1">
      <alignment horizontal="center" vertical="center" wrapText="1"/>
    </xf>
    <xf numFmtId="0" fontId="42" fillId="0" borderId="11" xfId="0" applyFont="1" applyBorder="1" applyAlignment="1">
      <alignment horizontal="left" vertical="center"/>
    </xf>
    <xf numFmtId="0" fontId="72" fillId="0" borderId="11" xfId="2" applyFont="1" applyFill="1" applyBorder="1" applyAlignment="1">
      <alignment horizontal="center" vertical="center" wrapText="1"/>
    </xf>
    <xf numFmtId="0" fontId="0" fillId="0" borderId="11" xfId="0" applyBorder="1" applyAlignment="1">
      <alignment horizontal="center" vertical="center"/>
    </xf>
    <xf numFmtId="0" fontId="72" fillId="0" borderId="11" xfId="2" applyFont="1" applyFill="1" applyBorder="1" applyAlignment="1">
      <alignment horizontal="center" vertical="center"/>
    </xf>
    <xf numFmtId="0" fontId="36" fillId="2" borderId="0" xfId="3" applyFont="1" applyFill="1" applyAlignment="1">
      <alignment vertical="top" wrapText="1"/>
    </xf>
    <xf numFmtId="0" fontId="37" fillId="0" borderId="10" xfId="3" applyFont="1" applyBorder="1" applyAlignment="1">
      <alignment horizontal="left" wrapText="1"/>
    </xf>
    <xf numFmtId="0" fontId="12" fillId="4" borderId="0" xfId="3" applyFont="1" applyFill="1" applyAlignment="1">
      <alignment horizontal="center" vertical="center" wrapText="1"/>
    </xf>
    <xf numFmtId="0" fontId="13" fillId="2" borderId="0" xfId="3" applyFont="1" applyFill="1" applyAlignment="1">
      <alignment horizontal="center" vertical="center" wrapText="1"/>
    </xf>
    <xf numFmtId="0" fontId="5" fillId="3" borderId="0" xfId="3" applyFont="1" applyFill="1" applyAlignment="1">
      <alignment horizontal="center" vertical="top" wrapText="1"/>
    </xf>
    <xf numFmtId="0" fontId="34" fillId="0" borderId="0" xfId="0" applyFont="1" applyAlignment="1">
      <alignment horizontal="left" vertical="top" wrapText="1"/>
    </xf>
    <xf numFmtId="0" fontId="9" fillId="4" borderId="47" xfId="3" applyFont="1" applyFill="1" applyBorder="1" applyAlignment="1">
      <alignment horizontal="center" wrapText="1"/>
    </xf>
    <xf numFmtId="165" fontId="14" fillId="0" borderId="19" xfId="3" applyNumberFormat="1" applyFont="1" applyBorder="1" applyAlignment="1">
      <alignment horizontal="center" vertical="center" wrapText="1"/>
    </xf>
    <xf numFmtId="0" fontId="11" fillId="0" borderId="22" xfId="3" applyBorder="1" applyAlignment="1">
      <alignment horizontal="center" vertical="center"/>
    </xf>
    <xf numFmtId="166" fontId="14" fillId="0" borderId="20" xfId="3" applyNumberFormat="1" applyFont="1" applyBorder="1" applyAlignment="1">
      <alignment horizontal="center" vertical="center"/>
    </xf>
    <xf numFmtId="0" fontId="11" fillId="0" borderId="15" xfId="3" applyBorder="1" applyAlignment="1">
      <alignment horizontal="center" vertical="center"/>
    </xf>
    <xf numFmtId="167" fontId="14" fillId="0" borderId="20" xfId="3" applyNumberFormat="1" applyFont="1" applyBorder="1" applyAlignment="1">
      <alignment horizontal="center" vertical="center"/>
    </xf>
    <xf numFmtId="167" fontId="14" fillId="0" borderId="20" xfId="3" applyNumberFormat="1" applyFont="1" applyBorder="1" applyAlignment="1">
      <alignment horizontal="center" vertical="center" wrapText="1"/>
    </xf>
    <xf numFmtId="166" fontId="14" fillId="0" borderId="20" xfId="3" applyNumberFormat="1" applyFont="1" applyBorder="1" applyAlignment="1">
      <alignment horizontal="center" vertical="center" wrapText="1"/>
    </xf>
    <xf numFmtId="0" fontId="14" fillId="0" borderId="20" xfId="3" applyFont="1" applyBorder="1" applyAlignment="1">
      <alignment horizontal="center" vertical="center" wrapText="1"/>
    </xf>
    <xf numFmtId="0" fontId="42" fillId="0" borderId="11" xfId="0" applyFont="1" applyBorder="1" applyAlignment="1">
      <alignment horizontal="left"/>
    </xf>
    <xf numFmtId="0" fontId="61" fillId="6" borderId="28" xfId="0" applyFont="1" applyFill="1" applyBorder="1" applyAlignment="1">
      <alignment horizontal="center" vertical="center"/>
    </xf>
    <xf numFmtId="0" fontId="61" fillId="6" borderId="11" xfId="0" applyFont="1" applyFill="1" applyBorder="1" applyAlignment="1">
      <alignment horizontal="center" vertical="center"/>
    </xf>
    <xf numFmtId="0" fontId="14" fillId="0" borderId="21" xfId="3" applyFont="1" applyBorder="1" applyAlignment="1">
      <alignment horizontal="center" vertical="center" wrapText="1"/>
    </xf>
    <xf numFmtId="0" fontId="14" fillId="0" borderId="23" xfId="3" applyFont="1" applyBorder="1" applyAlignment="1">
      <alignment horizontal="center" vertical="center" wrapText="1"/>
    </xf>
    <xf numFmtId="0" fontId="62" fillId="4" borderId="36" xfId="3" applyFont="1" applyFill="1" applyBorder="1" applyAlignment="1">
      <alignment horizontal="center" vertical="center" wrapText="1"/>
    </xf>
    <xf numFmtId="0" fontId="62" fillId="4" borderId="5" xfId="3" applyFont="1" applyFill="1" applyBorder="1" applyAlignment="1">
      <alignment horizontal="center" vertical="center" wrapText="1"/>
    </xf>
    <xf numFmtId="0" fontId="62" fillId="4" borderId="37" xfId="3" applyFont="1" applyFill="1" applyBorder="1" applyAlignment="1">
      <alignment horizontal="center" vertical="center" wrapText="1"/>
    </xf>
    <xf numFmtId="0" fontId="5" fillId="2" borderId="38" xfId="3" applyFont="1" applyFill="1" applyBorder="1" applyAlignment="1">
      <alignment horizontal="center" vertical="top" wrapText="1"/>
    </xf>
    <xf numFmtId="0" fontId="5" fillId="2" borderId="0" xfId="3" applyFont="1" applyFill="1" applyAlignment="1">
      <alignment horizontal="center" vertical="top" wrapText="1"/>
    </xf>
    <xf numFmtId="0" fontId="5" fillId="2" borderId="39" xfId="3" applyFont="1" applyFill="1" applyBorder="1" applyAlignment="1">
      <alignment horizontal="center" vertical="top" wrapText="1"/>
    </xf>
    <xf numFmtId="0" fontId="14" fillId="3" borderId="38" xfId="3" applyFont="1" applyFill="1" applyBorder="1" applyAlignment="1">
      <alignment horizontal="center" vertical="top" wrapText="1"/>
    </xf>
    <xf numFmtId="0" fontId="14" fillId="3" borderId="0" xfId="3" applyFont="1" applyFill="1" applyAlignment="1">
      <alignment horizontal="center" vertical="top" wrapText="1"/>
    </xf>
    <xf numFmtId="0" fontId="14" fillId="3" borderId="39" xfId="3" applyFont="1" applyFill="1" applyBorder="1" applyAlignment="1">
      <alignment horizontal="center" vertical="top" wrapText="1"/>
    </xf>
    <xf numFmtId="0" fontId="58" fillId="2" borderId="38" xfId="4" applyFont="1" applyFill="1" applyBorder="1" applyAlignment="1">
      <alignment horizontal="left" vertical="top" wrapText="1"/>
    </xf>
    <xf numFmtId="0" fontId="58" fillId="2" borderId="0" xfId="4" applyFont="1" applyFill="1" applyAlignment="1">
      <alignment horizontal="left" vertical="top" wrapText="1"/>
    </xf>
    <xf numFmtId="0" fontId="58" fillId="2" borderId="39" xfId="4" applyFont="1" applyFill="1" applyBorder="1" applyAlignment="1">
      <alignment horizontal="left" vertical="top" wrapText="1"/>
    </xf>
    <xf numFmtId="0" fontId="14" fillId="4" borderId="38" xfId="3" applyFont="1" applyFill="1" applyBorder="1" applyAlignment="1">
      <alignment horizontal="left" wrapText="1"/>
    </xf>
    <xf numFmtId="0" fontId="14" fillId="4" borderId="0" xfId="3" applyFont="1" applyFill="1" applyAlignment="1">
      <alignment horizontal="left" wrapText="1"/>
    </xf>
    <xf numFmtId="1" fontId="14" fillId="0" borderId="19" xfId="3" applyNumberFormat="1" applyFont="1" applyBorder="1" applyAlignment="1">
      <alignment horizontal="center" vertical="center" wrapText="1"/>
    </xf>
    <xf numFmtId="167" fontId="14" fillId="0" borderId="4" xfId="3" applyNumberFormat="1" applyFont="1" applyBorder="1" applyAlignment="1">
      <alignment horizontal="center" vertical="center"/>
    </xf>
    <xf numFmtId="167" fontId="14" fillId="0" borderId="6" xfId="3" applyNumberFormat="1" applyFont="1" applyBorder="1" applyAlignment="1">
      <alignment horizontal="center" vertical="center"/>
    </xf>
    <xf numFmtId="166" fontId="14" fillId="0" borderId="24" xfId="3" applyNumberFormat="1" applyFont="1" applyBorder="1" applyAlignment="1">
      <alignment horizontal="center" vertical="center" wrapText="1"/>
    </xf>
    <xf numFmtId="166" fontId="14" fillId="0" borderId="25" xfId="3" applyNumberFormat="1" applyFont="1" applyBorder="1" applyAlignment="1">
      <alignment horizontal="center" vertical="center" wrapText="1"/>
    </xf>
    <xf numFmtId="0" fontId="56" fillId="2" borderId="0" xfId="3" applyFont="1" applyFill="1" applyAlignment="1">
      <alignment horizontal="left" wrapText="1"/>
    </xf>
    <xf numFmtId="0" fontId="56" fillId="2" borderId="0" xfId="3" applyFont="1" applyFill="1" applyAlignment="1" applyProtection="1">
      <alignment horizontal="left" wrapText="1"/>
      <protection locked="0"/>
    </xf>
    <xf numFmtId="0" fontId="54" fillId="2" borderId="32" xfId="17" applyFont="1" applyFill="1" applyBorder="1" applyAlignment="1">
      <alignment horizontal="left" vertical="top" wrapText="1"/>
    </xf>
    <xf numFmtId="0" fontId="41" fillId="0" borderId="50" xfId="0" applyFont="1" applyBorder="1" applyAlignment="1">
      <alignment horizontal="left"/>
    </xf>
    <xf numFmtId="0" fontId="41" fillId="0" borderId="31" xfId="0" applyFont="1" applyBorder="1" applyAlignment="1">
      <alignment horizontal="left"/>
    </xf>
    <xf numFmtId="0" fontId="41" fillId="0" borderId="52" xfId="0" applyFont="1" applyBorder="1" applyAlignment="1">
      <alignment horizontal="left"/>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top" wrapText="1"/>
    </xf>
    <xf numFmtId="0" fontId="64" fillId="0" borderId="2" xfId="2" applyFont="1" applyFill="1" applyBorder="1" applyAlignment="1">
      <alignment horizontal="center" vertical="center"/>
    </xf>
    <xf numFmtId="0" fontId="64" fillId="0" borderId="7" xfId="2" applyFont="1" applyFill="1" applyBorder="1" applyAlignment="1">
      <alignment horizontal="center" vertical="center"/>
    </xf>
    <xf numFmtId="0" fontId="64" fillId="0" borderId="13" xfId="2" applyFont="1" applyFill="1" applyBorder="1" applyAlignment="1">
      <alignment horizontal="center" vertical="center"/>
    </xf>
    <xf numFmtId="0" fontId="64" fillId="0" borderId="3" xfId="2" applyFont="1" applyFill="1" applyBorder="1" applyAlignment="1">
      <alignment horizontal="center" vertical="center"/>
    </xf>
    <xf numFmtId="0" fontId="64" fillId="0" borderId="8" xfId="2" applyFont="1" applyFill="1" applyBorder="1" applyAlignment="1">
      <alignment horizontal="center" vertical="center"/>
    </xf>
    <xf numFmtId="0" fontId="64" fillId="0" borderId="14" xfId="2" applyFont="1" applyFill="1" applyBorder="1" applyAlignment="1">
      <alignment horizontal="center" vertical="center"/>
    </xf>
    <xf numFmtId="0" fontId="40" fillId="0" borderId="4" xfId="1" applyFont="1" applyFill="1" applyBorder="1" applyAlignment="1">
      <alignment horizontal="center" vertical="center" wrapText="1"/>
    </xf>
    <xf numFmtId="0" fontId="40" fillId="0" borderId="5" xfId="1" applyFont="1" applyFill="1" applyBorder="1" applyAlignment="1">
      <alignment horizontal="center" vertical="center" wrapText="1"/>
    </xf>
    <xf numFmtId="0" fontId="40" fillId="0" borderId="9" xfId="1" applyFont="1" applyFill="1" applyBorder="1" applyAlignment="1">
      <alignment horizontal="center" vertical="center" wrapText="1"/>
    </xf>
    <xf numFmtId="0" fontId="40" fillId="0" borderId="10" xfId="1" applyFont="1" applyFill="1" applyBorder="1" applyAlignment="1">
      <alignment horizontal="center" vertical="center" wrapText="1"/>
    </xf>
    <xf numFmtId="0" fontId="40" fillId="0" borderId="48"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11" xfId="1" applyFont="1" applyFill="1" applyBorder="1" applyAlignment="1">
      <alignment horizontal="center" vertical="center" wrapText="1"/>
    </xf>
    <xf numFmtId="0" fontId="40" fillId="0" borderId="24" xfId="1" applyFont="1" applyFill="1" applyBorder="1" applyAlignment="1">
      <alignment horizontal="center" vertical="center" wrapText="1"/>
    </xf>
    <xf numFmtId="0" fontId="40" fillId="0" borderId="59" xfId="1" applyFont="1" applyFill="1" applyBorder="1" applyAlignment="1">
      <alignment horizontal="center" vertical="center" wrapText="1"/>
    </xf>
    <xf numFmtId="0" fontId="40" fillId="0" borderId="25" xfId="1" applyFont="1" applyFill="1" applyBorder="1" applyAlignment="1">
      <alignment horizontal="center" vertical="center" wrapText="1"/>
    </xf>
    <xf numFmtId="0" fontId="40" fillId="0" borderId="30" xfId="1" applyFont="1" applyFill="1" applyBorder="1" applyAlignment="1">
      <alignment horizontal="center" vertical="center" wrapText="1"/>
    </xf>
    <xf numFmtId="0" fontId="40" fillId="0" borderId="31" xfId="1" applyFont="1" applyFill="1" applyBorder="1" applyAlignment="1">
      <alignment horizontal="center" vertical="center" wrapText="1"/>
    </xf>
    <xf numFmtId="0" fontId="40" fillId="0" borderId="58" xfId="1" applyFont="1" applyFill="1" applyBorder="1" applyAlignment="1">
      <alignment horizontal="center" vertical="center" wrapText="1"/>
    </xf>
    <xf numFmtId="2" fontId="59" fillId="0" borderId="27" xfId="0" applyNumberFormat="1" applyFont="1" applyBorder="1" applyAlignment="1">
      <alignment horizontal="center" vertical="center"/>
    </xf>
    <xf numFmtId="2" fontId="59" fillId="0" borderId="17" xfId="0" applyNumberFormat="1" applyFont="1" applyBorder="1" applyAlignment="1">
      <alignment horizontal="center" vertical="center"/>
    </xf>
    <xf numFmtId="0" fontId="59" fillId="0" borderId="51" xfId="0" applyFont="1" applyBorder="1" applyAlignment="1">
      <alignment horizontal="center" vertical="center"/>
    </xf>
    <xf numFmtId="0" fontId="59" fillId="0" borderId="18" xfId="0" applyFont="1" applyBorder="1" applyAlignment="1">
      <alignment horizontal="center" vertical="center"/>
    </xf>
    <xf numFmtId="0" fontId="63" fillId="0" borderId="27" xfId="0" applyFont="1" applyBorder="1" applyAlignment="1">
      <alignment horizontal="center" vertical="center"/>
    </xf>
    <xf numFmtId="0" fontId="63" fillId="0" borderId="17" xfId="0" applyFont="1" applyBorder="1" applyAlignment="1">
      <alignment horizontal="center" vertical="center"/>
    </xf>
    <xf numFmtId="0" fontId="59" fillId="0" borderId="27" xfId="0" applyFont="1" applyBorder="1" applyAlignment="1">
      <alignment horizontal="center" vertical="center"/>
    </xf>
    <xf numFmtId="0" fontId="59" fillId="0" borderId="17" xfId="0" applyFont="1" applyBorder="1" applyAlignment="1">
      <alignment horizontal="center" vertical="center"/>
    </xf>
    <xf numFmtId="0" fontId="43" fillId="0" borderId="44" xfId="3" applyFont="1" applyBorder="1" applyAlignment="1">
      <alignment horizontal="left" vertical="top" wrapText="1"/>
    </xf>
    <xf numFmtId="0" fontId="43" fillId="0" borderId="32" xfId="3" applyFont="1" applyBorder="1" applyAlignment="1">
      <alignment horizontal="left" vertical="top" wrapText="1"/>
    </xf>
    <xf numFmtId="0" fontId="43" fillId="0" borderId="45" xfId="3" applyFont="1" applyBorder="1" applyAlignment="1">
      <alignment horizontal="left" vertical="top" wrapText="1"/>
    </xf>
    <xf numFmtId="0" fontId="43" fillId="0" borderId="38" xfId="3" applyFont="1" applyBorder="1" applyAlignment="1">
      <alignment horizontal="left" vertical="top" wrapText="1"/>
    </xf>
    <xf numFmtId="0" fontId="43" fillId="0" borderId="0" xfId="3" applyFont="1" applyAlignment="1">
      <alignment horizontal="left" vertical="top" wrapText="1"/>
    </xf>
    <xf numFmtId="0" fontId="43" fillId="0" borderId="39" xfId="3" applyFont="1" applyBorder="1" applyAlignment="1">
      <alignment horizontal="left" vertical="top" wrapText="1"/>
    </xf>
    <xf numFmtId="0" fontId="43" fillId="0" borderId="46" xfId="3" applyFont="1" applyBorder="1" applyAlignment="1">
      <alignment horizontal="left" vertical="top" wrapText="1"/>
    </xf>
    <xf numFmtId="0" fontId="43" fillId="0" borderId="47" xfId="3" applyFont="1" applyBorder="1" applyAlignment="1">
      <alignment horizontal="left" vertical="top" wrapText="1"/>
    </xf>
    <xf numFmtId="0" fontId="43" fillId="0" borderId="43" xfId="3" applyFont="1" applyBorder="1" applyAlignment="1">
      <alignment horizontal="left" vertical="top" wrapText="1"/>
    </xf>
    <xf numFmtId="0" fontId="44" fillId="5" borderId="33" xfId="10" applyFont="1" applyFill="1" applyBorder="1" applyAlignment="1">
      <alignment horizontal="center" vertical="center" wrapText="1"/>
    </xf>
    <xf numFmtId="0" fontId="44" fillId="5" borderId="34" xfId="10" applyFont="1" applyFill="1" applyBorder="1" applyAlignment="1">
      <alignment horizontal="center" vertical="center" wrapText="1"/>
    </xf>
    <xf numFmtId="0" fontId="44" fillId="5" borderId="35" xfId="10" applyFont="1" applyFill="1" applyBorder="1" applyAlignment="1">
      <alignment horizontal="center" vertical="center" wrapText="1"/>
    </xf>
    <xf numFmtId="0" fontId="17" fillId="0" borderId="20" xfId="3" applyFont="1" applyBorder="1" applyAlignment="1">
      <alignment horizontal="center" vertical="top"/>
    </xf>
    <xf numFmtId="0" fontId="14" fillId="0" borderId="21" xfId="3" applyFont="1" applyBorder="1" applyAlignment="1">
      <alignment horizontal="center" vertical="center"/>
    </xf>
    <xf numFmtId="0" fontId="14" fillId="0" borderId="23" xfId="3" applyFont="1" applyBorder="1" applyAlignment="1">
      <alignment horizontal="center" vertical="center"/>
    </xf>
    <xf numFmtId="0" fontId="12" fillId="4" borderId="36" xfId="3" applyFont="1" applyFill="1" applyBorder="1" applyAlignment="1">
      <alignment horizontal="center" vertical="top" wrapText="1"/>
    </xf>
    <xf numFmtId="0" fontId="12" fillId="4" borderId="5" xfId="3" applyFont="1" applyFill="1" applyBorder="1" applyAlignment="1">
      <alignment horizontal="center" vertical="top" wrapText="1"/>
    </xf>
    <xf numFmtId="0" fontId="13" fillId="2" borderId="38" xfId="3" applyFont="1" applyFill="1" applyBorder="1" applyAlignment="1">
      <alignment horizontal="center" vertical="top" wrapText="1"/>
    </xf>
    <xf numFmtId="0" fontId="13" fillId="2" borderId="0" xfId="3" applyFont="1" applyFill="1" applyAlignment="1">
      <alignment horizontal="center" vertical="top" wrapText="1"/>
    </xf>
    <xf numFmtId="0" fontId="5" fillId="3" borderId="38" xfId="3" applyFont="1" applyFill="1" applyBorder="1" applyAlignment="1">
      <alignment horizontal="center" vertical="top" wrapText="1"/>
    </xf>
    <xf numFmtId="0" fontId="9" fillId="4" borderId="38" xfId="5" applyFont="1" applyFill="1" applyBorder="1" applyAlignment="1">
      <alignment horizontal="left" vertical="top" wrapText="1"/>
    </xf>
    <xf numFmtId="0" fontId="9" fillId="4" borderId="0" xfId="5" applyFont="1" applyFill="1" applyAlignment="1">
      <alignment horizontal="left" vertical="top" wrapText="1"/>
    </xf>
    <xf numFmtId="0" fontId="17" fillId="0" borderId="19"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20" xfId="8" applyFont="1" applyBorder="1" applyAlignment="1">
      <alignment horizontal="center" vertical="center"/>
    </xf>
    <xf numFmtId="0" fontId="17" fillId="0" borderId="15" xfId="8" applyFont="1" applyBorder="1" applyAlignment="1">
      <alignment horizontal="center" vertical="center"/>
    </xf>
    <xf numFmtId="0" fontId="17" fillId="0" borderId="20" xfId="8" applyFont="1" applyBorder="1" applyAlignment="1">
      <alignment horizontal="center" vertical="top" wrapText="1"/>
    </xf>
    <xf numFmtId="0" fontId="17" fillId="0" borderId="15" xfId="8" applyFont="1" applyBorder="1" applyAlignment="1">
      <alignment horizontal="center" vertical="top" wrapText="1"/>
    </xf>
    <xf numFmtId="0" fontId="17" fillId="0" borderId="20" xfId="3" applyFont="1" applyBorder="1" applyAlignment="1">
      <alignment horizontal="center" vertical="top" wrapText="1"/>
    </xf>
    <xf numFmtId="0" fontId="17" fillId="0" borderId="15" xfId="3" applyFont="1" applyBorder="1" applyAlignment="1">
      <alignment horizontal="center" vertical="top" wrapText="1"/>
    </xf>
    <xf numFmtId="0" fontId="11" fillId="0" borderId="15" xfId="3" applyBorder="1" applyAlignment="1">
      <alignment horizontal="center" vertical="top" wrapText="1"/>
    </xf>
    <xf numFmtId="0" fontId="59" fillId="0" borderId="40" xfId="0" applyFont="1" applyBorder="1" applyAlignment="1">
      <alignment horizontal="center" vertical="center"/>
    </xf>
    <xf numFmtId="0" fontId="59" fillId="0" borderId="16" xfId="0" applyFont="1" applyBorder="1" applyAlignment="1">
      <alignment horizontal="center" vertical="center"/>
    </xf>
    <xf numFmtId="0" fontId="11" fillId="0" borderId="27" xfId="0" applyFont="1" applyBorder="1" applyAlignment="1">
      <alignment horizontal="center" vertical="center" wrapText="1"/>
    </xf>
    <xf numFmtId="0" fontId="11" fillId="0" borderId="17" xfId="0" applyFont="1" applyBorder="1" applyAlignment="1">
      <alignment horizontal="center" vertical="center" wrapText="1"/>
    </xf>
    <xf numFmtId="0" fontId="45" fillId="0" borderId="41" xfId="3" applyFont="1" applyBorder="1" applyAlignment="1">
      <alignment horizontal="left" vertical="center" wrapText="1"/>
    </xf>
    <xf numFmtId="0" fontId="45" fillId="0" borderId="42" xfId="3" applyFont="1" applyBorder="1" applyAlignment="1">
      <alignment horizontal="left" vertical="center" wrapText="1"/>
    </xf>
    <xf numFmtId="0" fontId="9" fillId="0" borderId="20" xfId="7" applyFont="1" applyBorder="1" applyAlignment="1">
      <alignment horizontal="center" vertical="top" wrapText="1"/>
    </xf>
    <xf numFmtId="0" fontId="9" fillId="0" borderId="21" xfId="7" applyFont="1" applyBorder="1" applyAlignment="1">
      <alignment horizontal="center" vertical="center" wrapText="1"/>
    </xf>
    <xf numFmtId="0" fontId="9" fillId="0" borderId="23" xfId="7" applyFont="1" applyBorder="1" applyAlignment="1">
      <alignment horizontal="center" vertical="center" wrapText="1"/>
    </xf>
    <xf numFmtId="0" fontId="9" fillId="0" borderId="2" xfId="7" applyFont="1" applyBorder="1" applyAlignment="1">
      <alignment horizontal="center" vertical="center" wrapText="1"/>
    </xf>
    <xf numFmtId="0" fontId="9" fillId="0" borderId="13" xfId="7" applyFont="1" applyBorder="1" applyAlignment="1">
      <alignment horizontal="center" vertical="center" wrapText="1"/>
    </xf>
    <xf numFmtId="0" fontId="9" fillId="0" borderId="20" xfId="8" applyFont="1" applyBorder="1" applyAlignment="1">
      <alignment horizontal="center" vertical="center"/>
    </xf>
    <xf numFmtId="0" fontId="9" fillId="0" borderId="15" xfId="8" applyFont="1" applyBorder="1" applyAlignment="1">
      <alignment horizontal="center" vertical="center"/>
    </xf>
    <xf numFmtId="0" fontId="9" fillId="0" borderId="3" xfId="9" applyFont="1" applyBorder="1" applyAlignment="1">
      <alignment horizontal="center" vertical="center" wrapText="1"/>
    </xf>
    <xf numFmtId="0" fontId="9" fillId="0" borderId="14" xfId="9" applyFont="1" applyBorder="1" applyAlignment="1">
      <alignment horizontal="center" vertical="center" wrapText="1"/>
    </xf>
    <xf numFmtId="0" fontId="9" fillId="0" borderId="20" xfId="7" applyFont="1" applyBorder="1" applyAlignment="1">
      <alignment horizontal="center" vertical="center" wrapText="1"/>
    </xf>
    <xf numFmtId="0" fontId="9" fillId="0" borderId="15" xfId="7" applyFont="1" applyBorder="1" applyAlignment="1">
      <alignment horizontal="center" vertical="center" wrapText="1"/>
    </xf>
    <xf numFmtId="0" fontId="9" fillId="0" borderId="3" xfId="7" applyFont="1" applyBorder="1" applyAlignment="1">
      <alignment horizontal="center" vertical="center" wrapText="1"/>
    </xf>
    <xf numFmtId="0" fontId="9" fillId="0" borderId="14" xfId="7" applyFont="1" applyBorder="1" applyAlignment="1">
      <alignment horizontal="center" vertical="center" wrapText="1"/>
    </xf>
    <xf numFmtId="0" fontId="49" fillId="0" borderId="27" xfId="0" applyFont="1" applyBorder="1" applyAlignment="1">
      <alignment horizontal="center" vertical="center"/>
    </xf>
    <xf numFmtId="0" fontId="49" fillId="0" borderId="8" xfId="0" applyFont="1" applyBorder="1" applyAlignment="1">
      <alignment horizontal="center" vertical="center"/>
    </xf>
    <xf numFmtId="0" fontId="49" fillId="0" borderId="17" xfId="0" applyFont="1" applyBorder="1" applyAlignment="1">
      <alignment horizontal="center" vertical="center"/>
    </xf>
    <xf numFmtId="0" fontId="0" fillId="0" borderId="27"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0" fillId="0" borderId="40"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51"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12" fillId="3" borderId="36" xfId="3" applyFont="1" applyFill="1" applyBorder="1" applyAlignment="1">
      <alignment horizontal="center" vertical="top" wrapText="1"/>
    </xf>
    <xf numFmtId="0" fontId="12" fillId="3" borderId="5" xfId="3" applyFont="1" applyFill="1" applyBorder="1" applyAlignment="1">
      <alignment horizontal="center" vertical="top" wrapText="1"/>
    </xf>
    <xf numFmtId="0" fontId="13" fillId="4" borderId="38" xfId="3" applyFont="1" applyFill="1" applyBorder="1" applyAlignment="1">
      <alignment horizontal="center"/>
    </xf>
    <xf numFmtId="0" fontId="13" fillId="4" borderId="0" xfId="3" applyFont="1" applyFill="1" applyAlignment="1">
      <alignment horizontal="center"/>
    </xf>
    <xf numFmtId="0" fontId="5" fillId="4" borderId="38" xfId="3" applyFont="1" applyFill="1" applyBorder="1" applyAlignment="1">
      <alignment horizontal="center" vertical="center"/>
    </xf>
    <xf numFmtId="0" fontId="5" fillId="4" borderId="0" xfId="3" applyFont="1" applyFill="1" applyAlignment="1">
      <alignment horizontal="center" vertical="center"/>
    </xf>
    <xf numFmtId="0" fontId="17" fillId="0" borderId="38" xfId="3" applyFont="1" applyBorder="1" applyAlignment="1">
      <alignment vertical="center" wrapText="1"/>
    </xf>
    <xf numFmtId="0" fontId="11" fillId="0" borderId="0" xfId="3" applyAlignment="1">
      <alignment wrapText="1"/>
    </xf>
    <xf numFmtId="0" fontId="8" fillId="4" borderId="38" xfId="5" applyFont="1" applyFill="1" applyBorder="1" applyAlignment="1">
      <alignment horizontal="left" vertical="top" wrapText="1"/>
    </xf>
    <xf numFmtId="0" fontId="8" fillId="4" borderId="0" xfId="5" applyFont="1" applyFill="1" applyAlignment="1">
      <alignment horizontal="left" vertical="top" wrapText="1"/>
    </xf>
    <xf numFmtId="0" fontId="46" fillId="7" borderId="15" xfId="10" applyFont="1" applyFill="1" applyBorder="1" applyAlignment="1">
      <alignment horizontal="center" vertical="center" wrapText="1"/>
    </xf>
    <xf numFmtId="0" fontId="19" fillId="4" borderId="36" xfId="3" applyFont="1" applyFill="1" applyBorder="1" applyAlignment="1">
      <alignment horizontal="center" vertical="center" wrapText="1"/>
    </xf>
    <xf numFmtId="0" fontId="19" fillId="4" borderId="5" xfId="3" applyFont="1" applyFill="1" applyBorder="1" applyAlignment="1">
      <alignment horizontal="center" vertical="center" wrapText="1"/>
    </xf>
    <xf numFmtId="0" fontId="19" fillId="4" borderId="37" xfId="3" applyFont="1" applyFill="1" applyBorder="1" applyAlignment="1">
      <alignment horizontal="center" vertical="center" wrapText="1"/>
    </xf>
    <xf numFmtId="0" fontId="13" fillId="2" borderId="39" xfId="3" applyFont="1" applyFill="1" applyBorder="1" applyAlignment="1">
      <alignment horizontal="center" vertical="top" wrapText="1"/>
    </xf>
    <xf numFmtId="0" fontId="5" fillId="4" borderId="38" xfId="3" applyFont="1" applyFill="1" applyBorder="1" applyAlignment="1">
      <alignment horizontal="center" vertical="center" wrapText="1"/>
    </xf>
    <xf numFmtId="0" fontId="5" fillId="4" borderId="0" xfId="3" applyFont="1" applyFill="1" applyAlignment="1">
      <alignment horizontal="center" vertical="center" wrapText="1"/>
    </xf>
    <xf numFmtId="0" fontId="5" fillId="4" borderId="39" xfId="3" applyFont="1" applyFill="1" applyBorder="1" applyAlignment="1">
      <alignment horizontal="center" vertical="center" wrapText="1"/>
    </xf>
    <xf numFmtId="0" fontId="8" fillId="4" borderId="39" xfId="5" applyFont="1" applyFill="1" applyBorder="1" applyAlignment="1">
      <alignment horizontal="left" vertical="top" wrapText="1"/>
    </xf>
    <xf numFmtId="0" fontId="20" fillId="0" borderId="19" xfId="3" applyFont="1" applyBorder="1" applyAlignment="1">
      <alignment horizontal="center" vertical="center"/>
    </xf>
    <xf numFmtId="0" fontId="20" fillId="0" borderId="22" xfId="3" applyFont="1" applyBorder="1" applyAlignment="1">
      <alignment horizontal="center" vertical="center"/>
    </xf>
    <xf numFmtId="0" fontId="20" fillId="0" borderId="20" xfId="3" applyFont="1" applyBorder="1" applyAlignment="1">
      <alignment horizontal="center" vertical="center"/>
    </xf>
    <xf numFmtId="0" fontId="20" fillId="0" borderId="15" xfId="3" applyFont="1" applyBorder="1" applyAlignment="1">
      <alignment horizontal="center" vertical="center"/>
    </xf>
    <xf numFmtId="0" fontId="20" fillId="0" borderId="20" xfId="3" applyFont="1" applyBorder="1" applyAlignment="1">
      <alignment horizontal="center" vertical="center" wrapText="1"/>
    </xf>
    <xf numFmtId="0" fontId="20" fillId="0" borderId="15" xfId="3" applyFont="1" applyBorder="1" applyAlignment="1">
      <alignment horizontal="center" vertical="center" wrapText="1"/>
    </xf>
    <xf numFmtId="0" fontId="21" fillId="0" borderId="21" xfId="3" applyFont="1" applyBorder="1" applyAlignment="1">
      <alignment horizontal="center" vertical="center"/>
    </xf>
    <xf numFmtId="0" fontId="21" fillId="0" borderId="23" xfId="3" applyFont="1" applyBorder="1" applyAlignment="1">
      <alignment horizontal="center" vertical="center"/>
    </xf>
    <xf numFmtId="0" fontId="9" fillId="0" borderId="21" xfId="3" applyFont="1" applyBorder="1" applyAlignment="1">
      <alignment horizontal="center" vertical="center" wrapText="1"/>
    </xf>
    <xf numFmtId="0" fontId="9" fillId="0" borderId="23" xfId="3" applyFont="1" applyBorder="1" applyAlignment="1">
      <alignment horizontal="center" vertical="center" wrapText="1"/>
    </xf>
    <xf numFmtId="0" fontId="39" fillId="6" borderId="28" xfId="0" applyFont="1" applyFill="1" applyBorder="1" applyAlignment="1">
      <alignment horizontal="center" vertical="center"/>
    </xf>
    <xf numFmtId="0" fontId="39" fillId="6" borderId="11" xfId="0" applyFont="1" applyFill="1" applyBorder="1" applyAlignment="1">
      <alignment horizontal="center" vertical="center"/>
    </xf>
    <xf numFmtId="0" fontId="11" fillId="2" borderId="0" xfId="4" applyFill="1" applyAlignment="1">
      <alignment horizontal="left" vertical="top" wrapText="1"/>
    </xf>
    <xf numFmtId="0" fontId="9" fillId="4" borderId="47" xfId="3" applyFont="1" applyFill="1" applyBorder="1" applyAlignment="1">
      <alignment horizontal="left" wrapText="1"/>
    </xf>
    <xf numFmtId="1" fontId="9" fillId="0" borderId="19" xfId="3" applyNumberFormat="1" applyFont="1" applyBorder="1" applyAlignment="1">
      <alignment horizontal="center" vertical="center" wrapText="1"/>
    </xf>
    <xf numFmtId="0" fontId="8" fillId="0" borderId="22" xfId="3" applyFont="1" applyBorder="1" applyAlignment="1">
      <alignment horizontal="center" vertical="center"/>
    </xf>
    <xf numFmtId="166" fontId="9" fillId="0" borderId="20" xfId="3" applyNumberFormat="1" applyFont="1" applyBorder="1" applyAlignment="1">
      <alignment horizontal="center" vertical="center"/>
    </xf>
    <xf numFmtId="0" fontId="8" fillId="0" borderId="15" xfId="3" applyFont="1" applyBorder="1" applyAlignment="1">
      <alignment horizontal="center" vertical="center"/>
    </xf>
    <xf numFmtId="167" fontId="9" fillId="0" borderId="4" xfId="3" applyNumberFormat="1" applyFont="1" applyBorder="1" applyAlignment="1">
      <alignment horizontal="center" vertical="center"/>
    </xf>
    <xf numFmtId="167" fontId="9" fillId="0" borderId="6" xfId="3" applyNumberFormat="1" applyFont="1" applyBorder="1" applyAlignment="1">
      <alignment horizontal="center" vertical="center"/>
    </xf>
    <xf numFmtId="166" fontId="9" fillId="0" borderId="24" xfId="3" applyNumberFormat="1" applyFont="1" applyBorder="1" applyAlignment="1">
      <alignment horizontal="center" vertical="center" wrapText="1"/>
    </xf>
    <xf numFmtId="166" fontId="9" fillId="0" borderId="59" xfId="3" applyNumberFormat="1" applyFont="1" applyBorder="1" applyAlignment="1">
      <alignment horizontal="center" vertical="center" wrapText="1"/>
    </xf>
    <xf numFmtId="166" fontId="9" fillId="0" borderId="25" xfId="3" applyNumberFormat="1" applyFont="1" applyBorder="1" applyAlignment="1">
      <alignment horizontal="center" vertical="center" wrapText="1"/>
    </xf>
    <xf numFmtId="0" fontId="9" fillId="4" borderId="0" xfId="3" applyFont="1" applyFill="1" applyAlignment="1">
      <alignment horizontal="left" wrapText="1"/>
    </xf>
    <xf numFmtId="0" fontId="9" fillId="4" borderId="10" xfId="3" applyFont="1" applyFill="1" applyBorder="1" applyAlignment="1">
      <alignment horizontal="left" wrapText="1"/>
    </xf>
    <xf numFmtId="0" fontId="11" fillId="2" borderId="0" xfId="4" applyFill="1" applyAlignment="1">
      <alignment horizontal="center" vertical="top" wrapText="1"/>
    </xf>
    <xf numFmtId="0" fontId="9" fillId="4" borderId="0" xfId="3" applyFont="1" applyFill="1" applyAlignment="1">
      <alignment horizontal="center" wrapText="1"/>
    </xf>
    <xf numFmtId="0" fontId="12" fillId="4" borderId="36" xfId="3" applyFont="1" applyFill="1" applyBorder="1" applyAlignment="1">
      <alignment horizontal="center" vertical="center" wrapText="1"/>
    </xf>
    <xf numFmtId="0" fontId="12" fillId="4" borderId="5" xfId="3" applyFont="1" applyFill="1" applyBorder="1" applyAlignment="1">
      <alignment horizontal="center" vertical="center" wrapText="1"/>
    </xf>
    <xf numFmtId="0" fontId="13" fillId="4" borderId="38" xfId="3" applyFont="1" applyFill="1" applyBorder="1" applyAlignment="1">
      <alignment horizontal="center" vertical="center" wrapText="1"/>
    </xf>
    <xf numFmtId="0" fontId="13" fillId="4" borderId="0" xfId="3" applyFont="1" applyFill="1" applyAlignment="1">
      <alignment horizontal="center" vertical="center" wrapText="1"/>
    </xf>
    <xf numFmtId="0" fontId="5" fillId="3" borderId="38" xfId="3" applyFont="1" applyFill="1" applyBorder="1" applyAlignment="1">
      <alignment horizontal="center" vertical="center" wrapText="1"/>
    </xf>
    <xf numFmtId="0" fontId="5" fillId="3" borderId="0" xfId="3" applyFont="1" applyFill="1" applyAlignment="1">
      <alignment horizontal="center" vertical="center" wrapText="1"/>
    </xf>
    <xf numFmtId="0" fontId="24" fillId="0" borderId="19" xfId="3" applyFont="1" applyBorder="1" applyAlignment="1">
      <alignment horizontal="center" vertical="center" wrapText="1"/>
    </xf>
    <xf numFmtId="0" fontId="24" fillId="0" borderId="28" xfId="3" applyFont="1" applyBorder="1" applyAlignment="1">
      <alignment horizontal="center" vertical="center" wrapText="1"/>
    </xf>
    <xf numFmtId="0" fontId="24" fillId="0" borderId="20" xfId="3" applyFont="1" applyBorder="1" applyAlignment="1">
      <alignment horizontal="center" vertical="center" wrapText="1"/>
    </xf>
    <xf numFmtId="0" fontId="24" fillId="0" borderId="11" xfId="3" applyFont="1" applyBorder="1" applyAlignment="1">
      <alignment horizontal="center" vertical="center" wrapText="1"/>
    </xf>
    <xf numFmtId="0" fontId="16" fillId="0" borderId="21" xfId="3" applyFont="1" applyBorder="1" applyAlignment="1">
      <alignment horizontal="center" vertical="center" wrapText="1"/>
    </xf>
    <xf numFmtId="0" fontId="16" fillId="0" borderId="29" xfId="3" applyFont="1" applyBorder="1" applyAlignment="1">
      <alignment horizontal="center" vertical="center" wrapText="1"/>
    </xf>
  </cellXfs>
  <cellStyles count="18">
    <cellStyle name="Comma" xfId="16" builtinId="3"/>
    <cellStyle name="Comma 2" xfId="15"/>
    <cellStyle name="Comma 2 2 3 2 2" xfId="6"/>
    <cellStyle name="Comma 3" xfId="13"/>
    <cellStyle name="Heading 3" xfId="1" builtinId="18"/>
    <cellStyle name="Heading 4" xfId="2" builtinId="19"/>
    <cellStyle name="Normal" xfId="0" builtinId="0"/>
    <cellStyle name="Normal 10 4" xfId="14"/>
    <cellStyle name="Normal 12" xfId="3"/>
    <cellStyle name="Normal 17" xfId="4"/>
    <cellStyle name="Normal 2 2 2" xfId="7"/>
    <cellStyle name="Normal 3" xfId="17"/>
    <cellStyle name="Normal 4 2" xfId="12"/>
    <cellStyle name="Normal_Price Schedules-4a-4b--5-6" xfId="8"/>
    <cellStyle name="Normal_PRICE SCHEDULE-S6" xfId="9"/>
    <cellStyle name="Normal_PRICE-SCHE Bihar-Rev-2-corrections 2" xfId="5"/>
    <cellStyle name="Normal_Sheet1" xfId="10"/>
    <cellStyle name="Standard 2" xfId="1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769828</xdr:colOff>
      <xdr:row>5</xdr:row>
      <xdr:rowOff>0</xdr:rowOff>
    </xdr:from>
    <xdr:ext cx="184731" cy="264560"/>
    <xdr:sp macro="" textlink="">
      <xdr:nvSpPr>
        <xdr:cNvPr id="9" name="TextBox 8">
          <a:extLst>
            <a:ext uri="{FF2B5EF4-FFF2-40B4-BE49-F238E27FC236}">
              <a16:creationId xmlns:a16="http://schemas.microsoft.com/office/drawing/2014/main" xmlns="" id="{00000000-0008-0000-0000-000002000000}"/>
            </a:ext>
          </a:extLst>
        </xdr:cNvPr>
        <xdr:cNvSpPr txBox="1"/>
      </xdr:nvSpPr>
      <xdr:spPr>
        <a:xfrm>
          <a:off x="769828"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32658</xdr:colOff>
      <xdr:row>1</xdr:row>
      <xdr:rowOff>21776</xdr:rowOff>
    </xdr:from>
    <xdr:to>
      <xdr:col>0</xdr:col>
      <xdr:colOff>718458</xdr:colOff>
      <xdr:row>4</xdr:row>
      <xdr:rowOff>5029</xdr:rowOff>
    </xdr:to>
    <xdr:pic>
      <xdr:nvPicPr>
        <xdr:cNvPr id="3" name="Picture 2">
          <a:extLst>
            <a:ext uri="{FF2B5EF4-FFF2-40B4-BE49-F238E27FC236}">
              <a16:creationId xmlns:a16="http://schemas.microsoft.com/office/drawing/2014/main" xmlns="" id="{1598642F-2C6E-0730-CD4A-F89ACFDF66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8" y="310247"/>
          <a:ext cx="685800" cy="67993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133085</xdr:colOff>
      <xdr:row>5</xdr:row>
      <xdr:rowOff>18853</xdr:rowOff>
    </xdr:to>
    <xdr:pic>
      <xdr:nvPicPr>
        <xdr:cNvPr id="2" name="Picture 1">
          <a:extLst>
            <a:ext uri="{FF2B5EF4-FFF2-40B4-BE49-F238E27FC236}">
              <a16:creationId xmlns:a16="http://schemas.microsoft.com/office/drawing/2014/main" xmlns="" id="{48084F9B-2C49-4AC4-B985-5D5BAFD87D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742078" cy="7442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51675</xdr:colOff>
      <xdr:row>2</xdr:row>
      <xdr:rowOff>222405</xdr:rowOff>
    </xdr:to>
    <xdr:pic>
      <xdr:nvPicPr>
        <xdr:cNvPr id="3" name="Picture 2">
          <a:extLst>
            <a:ext uri="{FF2B5EF4-FFF2-40B4-BE49-F238E27FC236}">
              <a16:creationId xmlns:a16="http://schemas.microsoft.com/office/drawing/2014/main" xmlns="" id="{879F096F-332A-48AF-BA09-B3BF9E1991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137246</xdr:colOff>
      <xdr:row>3</xdr:row>
      <xdr:rowOff>93567</xdr:rowOff>
    </xdr:to>
    <xdr:pic>
      <xdr:nvPicPr>
        <xdr:cNvPr id="3" name="Picture 2">
          <a:extLst>
            <a:ext uri="{FF2B5EF4-FFF2-40B4-BE49-F238E27FC236}">
              <a16:creationId xmlns:a16="http://schemas.microsoft.com/office/drawing/2014/main" xmlns="" id="{C3AA96E5-7E4A-4E87-A565-9EF20CE75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217765</xdr:colOff>
      <xdr:row>3</xdr:row>
      <xdr:rowOff>2141</xdr:rowOff>
    </xdr:to>
    <xdr:pic>
      <xdr:nvPicPr>
        <xdr:cNvPr id="3" name="Picture 2">
          <a:extLst>
            <a:ext uri="{FF2B5EF4-FFF2-40B4-BE49-F238E27FC236}">
              <a16:creationId xmlns:a16="http://schemas.microsoft.com/office/drawing/2014/main" xmlns="" id="{54AB8F45-192E-4589-AD8D-0C25D5C96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385526</xdr:colOff>
      <xdr:row>3</xdr:row>
      <xdr:rowOff>6150</xdr:rowOff>
    </xdr:to>
    <xdr:pic>
      <xdr:nvPicPr>
        <xdr:cNvPr id="3" name="Picture 2">
          <a:extLst>
            <a:ext uri="{FF2B5EF4-FFF2-40B4-BE49-F238E27FC236}">
              <a16:creationId xmlns:a16="http://schemas.microsoft.com/office/drawing/2014/main" xmlns="" id="{5BF73F50-5A95-47AC-ADF3-38221A0DDB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385260</xdr:colOff>
      <xdr:row>3</xdr:row>
      <xdr:rowOff>300</xdr:rowOff>
    </xdr:to>
    <xdr:pic>
      <xdr:nvPicPr>
        <xdr:cNvPr id="3" name="Picture 2">
          <a:extLst>
            <a:ext uri="{FF2B5EF4-FFF2-40B4-BE49-F238E27FC236}">
              <a16:creationId xmlns:a16="http://schemas.microsoft.com/office/drawing/2014/main" xmlns="" id="{DE138199-4677-4424-91C0-30358DECC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195943</xdr:colOff>
      <xdr:row>3</xdr:row>
      <xdr:rowOff>38164</xdr:rowOff>
    </xdr:to>
    <xdr:pic>
      <xdr:nvPicPr>
        <xdr:cNvPr id="3" name="Picture 2">
          <a:extLst>
            <a:ext uri="{FF2B5EF4-FFF2-40B4-BE49-F238E27FC236}">
              <a16:creationId xmlns:a16="http://schemas.microsoft.com/office/drawing/2014/main" xmlns="" id="{42FA54BC-61B2-4E8E-9642-3C32AEF82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137246</xdr:colOff>
      <xdr:row>3</xdr:row>
      <xdr:rowOff>2853</xdr:rowOff>
    </xdr:to>
    <xdr:pic>
      <xdr:nvPicPr>
        <xdr:cNvPr id="3" name="Picture 2">
          <a:extLst>
            <a:ext uri="{FF2B5EF4-FFF2-40B4-BE49-F238E27FC236}">
              <a16:creationId xmlns:a16="http://schemas.microsoft.com/office/drawing/2014/main" xmlns="" id="{F2E5300F-0F75-4B74-AFA4-DCBE9360C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0229" cy="733903"/>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87086</xdr:colOff>
      <xdr:row>3</xdr:row>
      <xdr:rowOff>15446</xdr:rowOff>
    </xdr:to>
    <xdr:pic>
      <xdr:nvPicPr>
        <xdr:cNvPr id="2" name="Picture 1">
          <a:extLst>
            <a:ext uri="{FF2B5EF4-FFF2-40B4-BE49-F238E27FC236}">
              <a16:creationId xmlns:a16="http://schemas.microsoft.com/office/drawing/2014/main" xmlns="" id="{C4F37702-E3D4-4A3A-8BA7-0491EFD5E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34786" cy="73934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onthlyProgressReport%20270%20Apr'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616070F6\AOP-SEP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Documents%20and%20Settings\Ravi%20M.N\Local%20Settings\Temporary%20Internet%20Files\Content.IE5\6PNCPG3M\WO75AElkhemisMIS%20Mar%2007-Revis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KTG\ORDERS\wo42\Q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Documents%20and%20Settings\Ravi%20M.N\Local%20Settings\Temporary%20Internet%20Files\Content.IE5\6PNCPG3M\Wo76mis220kV%20May%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TENDER\SAARC\SAARC\Nepal\T-1522%20-%20Nepal%20Kaligandki%20SS+TL%20Tender\Cost%20Price%20Working\Price%20SCH%20wrt%20Tx-0941\Sri%20Lanka%20P%20&amp;%20P-TX941%20as%20per%20P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misalgeria\mis06-07\misjul06\WO75ElaffJuly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unika\RK\Half%20Yearly%20Accounts\Acts%20Sch-Feb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ffice%20doc\Borang%20naubise\Borang%20-Lapang%20final%20works\Final%20work\Users\01919\AppData\Local\Microsoft\Windows\Temporary%20Internet%20Files\Content.Outlook\NES7XYFH\29_First%20Envelope%20-%20R2_Vol-II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erver\nt%20server-d\DATA\EXCEL\AOP-SEPT-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nts%20and%20Settings\yogesh.shinde\Local%20Settings\Temporary%20Internet%20Files\OLK5\Tower%20Rev%20&amp;%20Mar%20%20AOP08-09%20Work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INDOWS\Temporary%20Internet%20Files\Content.IE5\OPQRSTUV\MIS-2001-2002\permay01\PERF\perfbot98-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Users\SDSHIKERKAR\AppData\Local\Microsoft\Windows\Temporary%20Internet%20Files\Content.IE5\3LGLLJG3\SVW%20(D)%20DRIVE\AS%20ON%2001.01.2007-LATEST\SW-DOCUMENTS\WORKING%20-%20AS%20ON%2026.03.2009\AOP\AOP-SEP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Documents%20and%20Settings\Ravi%20M.N\Local%20Settings\Temporary%20Internet%20Files\OLK113\WO75AElkhemisMIS%20Mar%2007-Revis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Odisha%20-%20IPTC\Pile%20Working\Pile%201.2%20dia4piles_FOS%203%20(Loc%2032_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docs.live.net/96c5c5fd52bc13b0/Documents/Vol%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ffice%20doc\Borang%20naubise\Borang%20-Lapang%20final%20works\Final%20work\NIETTP_Bidding%20Document\NIETTP_Substation\Approved_Cost%20Estimate_SS_NIETTP\Revised%20New%20Cost%20Estimate_SS\Cost%20for%20added%20items%203%20aver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TENDER\SAARC\SAARC\Bangladesh\T-12111%20(PGCB,%20Bangladesh%20-%20230KV%20FC)\Cost%20-%20Price%20working\Purchase%20Costing\Price%20SCH%20wrt%20Tx-0941\Sri%20Lanka%20P%20&amp;%20P-TX941%20as%20per%20P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User\AppData\Roaming\Microsoft\Excel\examples\keraung\New%20folder\Users\01919\AppData\Local\Microsoft\Windows\Temporary%20Internet%20Files\Content.Outlook\NES7XYFH\First%20Envelope_GIS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User\AppData\Roaming\Microsoft\Excel\examples\keraung\New%20folder\Users\01919\AppData\Local\Microsoft\Windows\Temporary%20Internet%20Files\Content.Outlook\NES7XYFH\29_First%20Envelope%20-%20R2_Vol-I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ffice%20doc\Borang%20naubise\Borang%20-Lapang%20final%20works\Final%20work\Users\User\AppData\Roaming\Microsoft\Excel\examples\keraung\New%20folder\pendrive%20CS1\ann\dhramjagrah\tr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nts%20and%20Settings\User\Desktop\sept%2008%20mis%20rev%20Djibouti%20126B%2010.1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nts%20and%20Settings\yogesh.shinde\Local%20Settings\Temporary%20Internet%20Files\OLK1E\MIS%20June%2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
      <sheetName val="INDEX"/>
      <sheetName val="MILESTONE"/>
      <sheetName val="CON-DETAILS"/>
      <sheetName val="ENG-PROG"/>
      <sheetName val="LINE"/>
      <sheetName val="MAN&amp;VEH"/>
      <sheetName val="SITE"/>
      <sheetName val="%PROG"/>
      <sheetName val="SAFETY"/>
      <sheetName val="PHOTO"/>
      <sheetName val="T&amp;I-Sch"/>
      <sheetName val="Cover Sheet"/>
      <sheetName val="Summary"/>
      <sheetName val="Engineering Progress"/>
      <sheetName val="Line Materials"/>
      <sheetName val="Site Activities"/>
      <sheetName val="Manpower"/>
      <sheetName val="Progress"/>
      <sheetName val="Graph"/>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refreshError="1"/>
      <sheetData sheetId="19"/>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L-BEED"/>
      <sheetName val="CFL-KIM"/>
      <sheetName val="CFL-ORISSA"/>
      <sheetName val="SUMMARY"/>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SUMMARY (2)"/>
      <sheetName val="Sheet2"/>
      <sheetName val="Sheet1"/>
      <sheetName val="M-CR"/>
      <sheetName val="SUMMARY "/>
      <sheetName val="SUMMARY (AD)"/>
      <sheetName val="SUM-MW"/>
    </sheetNames>
    <sheetDataSet>
      <sheetData sheetId="0"/>
      <sheetData sheetId="1">
        <row r="1">
          <cell r="Z1" t="str">
            <v>/WGZY/PPAGPQ</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at 1"/>
      <sheetName val="Format - 2"/>
      <sheetName val="Format - 3"/>
      <sheetName val="Format - 4"/>
      <sheetName val="TB"/>
      <sheetName val="Format - 5"/>
      <sheetName val="Format - 6"/>
      <sheetName val="Format - 7"/>
      <sheetName val="Format - 8"/>
      <sheetName val="Adva &amp; others"/>
      <sheetName val="osl &amp; Sun Cred  details"/>
      <sheetName val="Accrued Value of work done"/>
      <sheetName val="TAP &amp; IBS"/>
      <sheetName val="Ag Com - Mar 07"/>
      <sheetName val="TAP"/>
      <sheetName val="IBS"/>
      <sheetName val="Bud vs actual"/>
      <sheetName val="Exch Flun.w.o.75 A"/>
      <sheetName val="BS HO Form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m"/>
      <sheetName val="wt"/>
      <sheetName val="qc1"/>
      <sheetName val="qc2"/>
      <sheetName val="qc3"/>
      <sheetName val="qc4"/>
      <sheetName val="qc5"/>
      <sheetName val="qc6"/>
      <sheetName val="qc7"/>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at 1"/>
      <sheetName val="Format - 2"/>
      <sheetName val="Format - 3"/>
      <sheetName val="Format - 4"/>
      <sheetName val="TB"/>
      <sheetName val="Format - 5"/>
      <sheetName val="Format - 6"/>
      <sheetName val="Format - 7"/>
      <sheetName val="Format - 8"/>
      <sheetName val="Adva"/>
      <sheetName val="Accrued Value of work done"/>
      <sheetName val="TAP &amp; IBS"/>
      <sheetName val="Ag Com - Mar 07"/>
      <sheetName val="TAP"/>
      <sheetName val="IBS"/>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sheetName val="Cond"/>
      <sheetName val="EW"/>
      <sheetName val="OPGW"/>
      <sheetName val="Insu"/>
      <sheetName val="HW Fitt"/>
      <sheetName val="Cond Acc"/>
      <sheetName val="EW Acc "/>
      <sheetName val="OPGW acc"/>
      <sheetName val="Earthing"/>
      <sheetName val="Tools"/>
      <sheetName val="Tower Accss"/>
      <sheetName val="Training"/>
      <sheetName val="Twr-MT"/>
      <sheetName val="P&amp;P-Ln1"/>
      <sheetName val="P&amp;P-Ln2"/>
      <sheetName val="P&amp;P-Ln3"/>
      <sheetName val="P&amp;P-Ln4"/>
      <sheetName val="P&amp;P-Total"/>
      <sheetName val="MF"/>
      <sheetName val="Stl-prc"/>
      <sheetName val="QTY"/>
      <sheetName val="Container"/>
      <sheetName val="132 KV-qty"/>
      <sheetName val="400 KV DC OUR Q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at - 1"/>
      <sheetName val="Format - 2"/>
      <sheetName val="Format - 3"/>
      <sheetName val="Format - 4"/>
      <sheetName val="TB"/>
      <sheetName val="Format - 5"/>
      <sheetName val="Format - 6"/>
      <sheetName val="Format - 7"/>
      <sheetName val="Format - 8"/>
      <sheetName val="Adv&amp;accruedex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alance sheet"/>
      <sheetName val="cashflow "/>
      <sheetName val="Schedule No.1"/>
      <sheetName val="Schedule No.1-B"/>
      <sheetName val="Schedule No.5"/>
      <sheetName val="Asset-Addn"/>
      <sheetName val="Assets"/>
      <sheetName val="Dollar"/>
      <sheetName val="Dinar"/>
      <sheetName val="Schedule No.8"/>
      <sheetName val="Schedule No.9"/>
      <sheetName val="Schedule No.10"/>
      <sheetName val="Schedule No.11a"/>
      <sheetName val="11a-Enclosure"/>
      <sheetName val="Schedule No.11b"/>
      <sheetName val="Schedule 12"/>
      <sheetName val="Schedule-13 "/>
      <sheetName val="Sechedule No.14"/>
      <sheetName val="Schedule-13  (2)"/>
      <sheetName val="Schedule No.1 (2)"/>
    </sheetNames>
    <sheetDataSet>
      <sheetData sheetId="0" refreshError="1"/>
      <sheetData sheetId="1" refreshError="1"/>
      <sheetData sheetId="2" refreshError="1"/>
      <sheetData sheetId="3">
        <row r="3">
          <cell r="A3" t="str">
            <v>SCHEDULE NO. 1</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FL-BEED"/>
      <sheetName val="CFL-KIM"/>
      <sheetName val="CFL-ORISSA"/>
      <sheetName val="SUMMARY"/>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SUMMARY (2)"/>
      <sheetName val="Sheet2"/>
      <sheetName val="Sheet1"/>
      <sheetName val="M-CR"/>
      <sheetName val="SUMMARY "/>
      <sheetName val="SUMMARY (AD)"/>
      <sheetName val="SUM-MW"/>
      <sheetName val="Manpower"/>
      <sheetName val="REVENUES &amp; BS"/>
      <sheetName val="bs BP 04 SA"/>
      <sheetName val="Cul_detail"/>
    </sheetNames>
    <sheetDataSet>
      <sheetData sheetId="0"/>
      <sheetData sheetId="1"/>
      <sheetData sheetId="2" refreshError="1">
        <row r="1">
          <cell r="AA1" t="str">
            <v>/WGZY/PPAGPQ</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er Rev Cost Mar"/>
      <sheetName val="Tower Revenue"/>
      <sheetName val="Tower Cost"/>
      <sheetName val="eoudesp"/>
      <sheetName val="AOP Supp Rev Mar 08 09"/>
      <sheetName val="Schedule No.1"/>
    </sheetNames>
    <sheetDataSet>
      <sheetData sheetId="0" refreshError="1"/>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562"/>
      <sheetName val="562"/>
      <sheetName val="PR569"/>
      <sheetName val="569"/>
      <sheetName val="PR573"/>
      <sheetName val="573"/>
      <sheetName val="PR596"/>
      <sheetName val="596"/>
      <sheetName val="546"/>
      <sheetName val="SUMMARY"/>
      <sheetName val="SUMMARY (2)"/>
      <sheetName val="Schedule No.1"/>
      <sheetName val="TB 31 Mar 10 15 MTHS"/>
      <sheetName val="perfbot98-99"/>
      <sheetName val="Fund Req. May 15"/>
      <sheetName val="DB@Acess"/>
      <sheetName val="Civil"/>
      <sheetName val="TS-TC"/>
      <sheetName val="SUMMARY_(2)"/>
      <sheetName val="Schedule_No_1"/>
      <sheetName val="TB_31_Mar_10_15_MTHS"/>
      <sheetName val="PTN"/>
      <sheetName val="Fund Re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6">
          <cell r="E36">
            <v>0</v>
          </cell>
          <cell r="F36">
            <v>21.16</v>
          </cell>
          <cell r="G36">
            <v>2.2739999999999996</v>
          </cell>
          <cell r="H36">
            <v>0</v>
          </cell>
        </row>
        <row r="64">
          <cell r="E64">
            <v>0</v>
          </cell>
          <cell r="F64">
            <v>1.2569999999999986</v>
          </cell>
          <cell r="G64">
            <v>0.57299999999999984</v>
          </cell>
          <cell r="H64">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L-BEED"/>
      <sheetName val="CFL-KIM"/>
      <sheetName val="CFL-ORISSA"/>
      <sheetName val="SUMMARY"/>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SUMMARY (2)"/>
      <sheetName val="Sheet2"/>
      <sheetName val="Sheet1"/>
      <sheetName val="M-CR"/>
      <sheetName val="SUMMARY "/>
      <sheetName val="SUMMARY (AD)"/>
      <sheetName val="SUM-MW"/>
    </sheetNames>
    <sheetDataSet>
      <sheetData sheetId="0"/>
      <sheetData sheetId="1">
        <row r="1">
          <cell r="Z1" t="str">
            <v>/WGZY/PPAGPQ</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at 1"/>
      <sheetName val="Format - 2"/>
      <sheetName val="Format - 3"/>
      <sheetName val="Format - 4"/>
      <sheetName val="TB"/>
      <sheetName val="Format - 5"/>
      <sheetName val="Format - 6"/>
      <sheetName val="Format - 7"/>
      <sheetName val="Format - 8"/>
      <sheetName val="Adva &amp; others"/>
      <sheetName val="osl &amp; Sun Cred  details"/>
      <sheetName val="Accrued Value of work done"/>
      <sheetName val="TAP &amp; IBS"/>
      <sheetName val="Ag Com - Mar 07"/>
      <sheetName val="TAP"/>
      <sheetName val="IBS"/>
      <sheetName val="Bud vs actual"/>
      <sheetName val="Exch Flun.w.o.75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WATER PRESSURE"/>
      <sheetName val="BEARING CAP"/>
      <sheetName val="BEARING CAP-Nitin"/>
      <sheetName val="FIXITY DEPTH"/>
      <sheetName val="PILE DESIGN-uplift-Rect"/>
      <sheetName val="PILE DESIGN-comp-piles_g2"/>
      <sheetName val="PILE DESIGN-comp-pile_g3"/>
      <sheetName val="PILE DESIGN-comp-pile_g4"/>
      <sheetName val="PILE DESIGN-comp-pile_h1"/>
      <sheetName val="PILE DESIGN-comp-pile_h2"/>
      <sheetName val="PILE DESIGN-comp-pile_h3"/>
      <sheetName val="PILE DESIGN-comp-Cir TOP pile"/>
      <sheetName val="PILECAP-LOADS"/>
      <sheetName val="PILE CAP DESIGN"/>
      <sheetName val="temp-PILE DESIGN-Cir (2)"/>
      <sheetName val="temp - PILE DESIGN-Rect (2)"/>
      <sheetName val="PILE DESIGN"/>
      <sheetName val="TIE AS CHM DESIGN)"/>
      <sheetName val="CHM DESIGN"/>
      <sheetName val="DATA"/>
      <sheetName val="STAAD-Output-Beams"/>
      <sheetName val="STAAD-Output-Plates"/>
      <sheetName val="TieBeam-pg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1">
          <cell r="C11">
            <v>20.240665029410387</v>
          </cell>
        </row>
      </sheetData>
      <sheetData sheetId="19"/>
      <sheetData sheetId="20">
        <row r="35">
          <cell r="C35" t="str">
            <v>RC</v>
          </cell>
          <cell r="D35" t="str">
            <v>RC2</v>
          </cell>
          <cell r="E35" t="str">
            <v>RC3</v>
          </cell>
          <cell r="F35" t="str">
            <v>RC4</v>
          </cell>
          <cell r="G35" t="str">
            <v>RC_170</v>
          </cell>
        </row>
      </sheetData>
      <sheetData sheetId="21"/>
      <sheetData sheetId="22"/>
      <sheetData sheetId="2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_1"/>
      <sheetName val="Sch_2"/>
      <sheetName val="Sch_3"/>
      <sheetName val="Sch_4(a)"/>
      <sheetName val="Sch_4(b)"/>
      <sheetName val="Sch_4(c)"/>
      <sheetName val="Sch_4(d)"/>
      <sheetName val="Sch_4(e)"/>
      <sheetName val="Sch_4(fnew)"/>
      <sheetName val="Sch_5"/>
      <sheetName val="Sch_5 (final)"/>
      <sheetName val="Sch_6"/>
      <sheetName val="Oversll"/>
      <sheetName val="Calculation_sheet"/>
      <sheetName val="DETAILED ESTIMATE"/>
      <sheetName val="Sheet1"/>
      <sheetName val="Sheet2"/>
      <sheetName val="EQC Calc (3)"/>
      <sheetName val="Sheet3"/>
    </sheetNames>
    <sheetDataSet>
      <sheetData sheetId="0">
        <row r="3">
          <cell r="A3" t="str">
            <v xml:space="preserve">Hetauda-Parwanipur-Pokhariya 132 kV Transmission Line Project </v>
          </cell>
        </row>
        <row r="5">
          <cell r="A5" t="str">
            <v xml:space="preserve">PMD/PTDSSP/HPP/2080/81-01:  Design, Supply, Installation, Testing and Commissioning of Parwanipur-Pokhariya 132 kV Transmission Line.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over"/>
      <sheetName val="Goods"/>
      <sheetName val="Spares"/>
      <sheetName val="sch1"/>
      <sheetName val="sch1_Sumry"/>
      <sheetName val=" FI"/>
      <sheetName val="sch4A"/>
      <sheetName val="sch4A_Sumry"/>
      <sheetName val="Civil"/>
      <sheetName val="Erection "/>
      <sheetName val="sch4B"/>
      <sheetName val="sch4B_Sumry"/>
      <sheetName val="Training "/>
      <sheetName val="sch4C(I) "/>
      <sheetName val="sch4C(II) "/>
      <sheetName val="SC 4D"/>
      <sheetName val="sch5_GSu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sheetName val="Cond"/>
      <sheetName val="EW"/>
      <sheetName val="OPGW"/>
      <sheetName val="Insu"/>
      <sheetName val="HW Fitt"/>
      <sheetName val="Cond Acc"/>
      <sheetName val="EW Acc "/>
      <sheetName val="OPGW acc"/>
      <sheetName val="Earthing"/>
      <sheetName val="Tools"/>
      <sheetName val="Tower Accss"/>
      <sheetName val="Training"/>
      <sheetName val="Twr-MT"/>
      <sheetName val="P&amp;P-Ln1"/>
      <sheetName val="P&amp;P-Ln2"/>
      <sheetName val="P&amp;P-Ln3"/>
      <sheetName val="P&amp;P-Ln4"/>
      <sheetName val="P&amp;P-Total"/>
      <sheetName val="MF"/>
      <sheetName val="Stl-prc"/>
      <sheetName val="QTY"/>
      <sheetName val="Container"/>
      <sheetName val="132 KV-qty"/>
      <sheetName val="400 KV DC OUR Q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Report"/>
      <sheetName val="Construction MIS"/>
      <sheetName val="Const MIS - USD"/>
      <sheetName val="Sheet1"/>
      <sheetName val="TB HO Format"/>
      <sheetName val="BS HO Format"/>
      <sheetName val="HO Ac"/>
      <sheetName val="Realisation"/>
      <sheetName val="Asst Sch"/>
      <sheetName val="Schedules"/>
      <sheetName val="BR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men"/>
      <sheetName val="Abu Dhabi (2)"/>
      <sheetName val="Abu Dhabi"/>
      <sheetName val="WIP IN COSTS"/>
      <sheetName val="Construction MIS -US$"/>
      <sheetName val="Variance Report"/>
      <sheetName val="Recon"/>
      <sheetName val="Construction MIS-AED"/>
      <sheetName val="TB HO Format"/>
      <sheetName val="BS HO Format"/>
      <sheetName val="HO Ac"/>
      <sheetName val="Inv-Realization"/>
      <sheetName val="Assets"/>
      <sheetName val="Schedules"/>
      <sheetName val="Bank -Recon - June 08"/>
      <sheetName val="General Exp "/>
      <sheetName val="Exchange variation"/>
      <sheetName val="Tally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
  <sheetViews>
    <sheetView topLeftCell="A91" zoomScale="94" zoomScaleNormal="94" zoomScaleSheetLayoutView="70" workbookViewId="0">
      <selection activeCell="H30" sqref="H30"/>
    </sheetView>
  </sheetViews>
  <sheetFormatPr defaultRowHeight="15"/>
  <cols>
    <col min="1" max="1" width="12.42578125" customWidth="1"/>
    <col min="2" max="2" width="91.7109375" customWidth="1"/>
    <col min="3" max="5" width="11" customWidth="1"/>
    <col min="6" max="6" width="8.140625" customWidth="1"/>
    <col min="7" max="7" width="11.85546875" customWidth="1"/>
    <col min="8" max="8" width="12.140625" customWidth="1"/>
  </cols>
  <sheetData>
    <row r="1" spans="1:11" ht="23.25">
      <c r="A1" s="477" t="s">
        <v>0</v>
      </c>
      <c r="B1" s="477"/>
      <c r="C1" s="477"/>
      <c r="D1" s="477"/>
      <c r="E1" s="477"/>
      <c r="F1" s="477"/>
      <c r="G1" s="477"/>
      <c r="H1" s="477"/>
      <c r="I1" s="477"/>
      <c r="J1" s="477"/>
    </row>
    <row r="2" spans="1:11" ht="18">
      <c r="A2" s="478" t="s">
        <v>1</v>
      </c>
      <c r="B2" s="478"/>
      <c r="C2" s="478"/>
      <c r="D2" s="478"/>
      <c r="E2" s="478"/>
      <c r="F2" s="478"/>
      <c r="G2" s="478"/>
      <c r="H2" s="478"/>
      <c r="I2" s="478"/>
      <c r="J2" s="478"/>
    </row>
    <row r="3" spans="1:11" ht="18">
      <c r="A3" s="479" t="s">
        <v>2</v>
      </c>
      <c r="B3" s="479"/>
      <c r="C3" s="479"/>
      <c r="D3" s="479"/>
      <c r="E3" s="479"/>
      <c r="F3" s="479"/>
      <c r="G3" s="479"/>
      <c r="H3" s="479"/>
      <c r="I3" s="479"/>
      <c r="J3" s="479"/>
    </row>
    <row r="4" spans="1:11" ht="20.25">
      <c r="A4" s="368"/>
      <c r="B4" s="369"/>
      <c r="C4" s="369"/>
      <c r="D4" s="369"/>
      <c r="E4" s="369"/>
      <c r="F4" s="370"/>
      <c r="G4" s="370"/>
    </row>
    <row r="5" spans="1:11" ht="14.45" customHeight="1">
      <c r="A5" s="480" t="s">
        <v>282</v>
      </c>
      <c r="B5" s="480"/>
      <c r="C5" s="480"/>
      <c r="D5" s="480"/>
      <c r="E5" s="480"/>
      <c r="F5" s="480"/>
      <c r="G5" s="480"/>
      <c r="H5" s="480"/>
      <c r="I5" s="480"/>
      <c r="J5" s="480"/>
    </row>
    <row r="6" spans="1:11">
      <c r="A6" s="383" t="s">
        <v>3</v>
      </c>
      <c r="B6" s="383"/>
      <c r="C6" s="383"/>
      <c r="D6" s="383"/>
      <c r="E6" s="383"/>
      <c r="F6" s="383"/>
      <c r="G6" s="384" t="s">
        <v>298</v>
      </c>
      <c r="H6" s="383"/>
      <c r="I6" s="383"/>
      <c r="J6" s="383"/>
    </row>
    <row r="7" spans="1:11" ht="14.45" customHeight="1">
      <c r="A7" s="487" t="s">
        <v>4</v>
      </c>
      <c r="B7" s="487" t="s">
        <v>5</v>
      </c>
      <c r="C7" s="485" t="s">
        <v>284</v>
      </c>
      <c r="D7" s="485" t="s">
        <v>9</v>
      </c>
      <c r="E7" s="485" t="s">
        <v>10</v>
      </c>
      <c r="F7" s="483" t="s">
        <v>7</v>
      </c>
      <c r="G7" s="483"/>
      <c r="H7" s="483"/>
      <c r="I7" s="483" t="s">
        <v>288</v>
      </c>
      <c r="J7" s="483" t="s">
        <v>289</v>
      </c>
      <c r="K7" s="145"/>
    </row>
    <row r="8" spans="1:11" s="421" customFormat="1" ht="63" customHeight="1">
      <c r="A8" s="487"/>
      <c r="B8" s="487"/>
      <c r="C8" s="485"/>
      <c r="D8" s="485"/>
      <c r="E8" s="485"/>
      <c r="F8" s="483"/>
      <c r="G8" s="483"/>
      <c r="H8" s="483"/>
      <c r="I8" s="483"/>
      <c r="J8" s="483"/>
    </row>
    <row r="9" spans="1:11" ht="45.95" customHeight="1">
      <c r="A9" s="487"/>
      <c r="B9" s="487"/>
      <c r="C9" s="485"/>
      <c r="D9" s="485"/>
      <c r="E9" s="485"/>
      <c r="F9" s="483" t="s">
        <v>290</v>
      </c>
      <c r="G9" s="483"/>
      <c r="H9" s="483"/>
      <c r="I9" s="335" t="s">
        <v>290</v>
      </c>
      <c r="J9" s="335" t="s">
        <v>291</v>
      </c>
    </row>
    <row r="10" spans="1:11" s="133" customFormat="1" ht="24.6" customHeight="1">
      <c r="A10" s="487"/>
      <c r="B10" s="487"/>
      <c r="C10" s="485"/>
      <c r="D10" s="485"/>
      <c r="E10" s="485"/>
      <c r="F10" s="424" t="s">
        <v>314</v>
      </c>
      <c r="G10" s="336" t="s">
        <v>11</v>
      </c>
      <c r="H10" s="336" t="s">
        <v>12</v>
      </c>
      <c r="I10" s="423"/>
      <c r="J10" s="423"/>
    </row>
    <row r="11" spans="1:11" s="133" customFormat="1">
      <c r="A11" s="147" t="s">
        <v>13</v>
      </c>
      <c r="B11" s="147" t="s">
        <v>14</v>
      </c>
      <c r="C11" s="147" t="s">
        <v>15</v>
      </c>
      <c r="D11" s="147" t="s">
        <v>16</v>
      </c>
      <c r="E11" s="147" t="s">
        <v>17</v>
      </c>
      <c r="F11" s="147" t="s">
        <v>285</v>
      </c>
      <c r="G11" s="147" t="s">
        <v>286</v>
      </c>
      <c r="H11" s="147" t="s">
        <v>292</v>
      </c>
      <c r="I11" s="422" t="s">
        <v>293</v>
      </c>
      <c r="J11" s="422" t="s">
        <v>294</v>
      </c>
    </row>
    <row r="12" spans="1:11" ht="39">
      <c r="A12" s="337">
        <v>1</v>
      </c>
      <c r="B12" s="334" t="s">
        <v>19</v>
      </c>
      <c r="C12" s="334"/>
      <c r="D12" s="334"/>
      <c r="E12" s="334"/>
      <c r="F12" s="33"/>
      <c r="G12" s="33"/>
      <c r="H12" s="33"/>
      <c r="I12" s="333"/>
      <c r="J12" s="338"/>
    </row>
    <row r="13" spans="1:11" s="328" customFormat="1" ht="30" customHeight="1">
      <c r="A13" s="339"/>
      <c r="B13" s="148" t="s">
        <v>20</v>
      </c>
      <c r="C13" s="148"/>
      <c r="D13" s="148"/>
      <c r="E13" s="148"/>
      <c r="F13" s="425"/>
      <c r="G13" s="425"/>
      <c r="H13" s="425"/>
      <c r="I13" s="333"/>
      <c r="J13" s="333"/>
    </row>
    <row r="14" spans="1:11" s="328" customFormat="1" ht="30" customHeight="1">
      <c r="A14" s="339">
        <v>1.1000000000000001</v>
      </c>
      <c r="B14" s="149" t="s">
        <v>21</v>
      </c>
      <c r="C14" s="149"/>
      <c r="D14" s="426" t="s">
        <v>22</v>
      </c>
      <c r="E14" s="427">
        <v>621.32000000000005</v>
      </c>
      <c r="F14" s="425"/>
      <c r="G14" s="425"/>
      <c r="H14" s="425"/>
      <c r="I14" s="425"/>
      <c r="J14" s="425"/>
    </row>
    <row r="15" spans="1:11" s="328" customFormat="1" ht="30" customHeight="1">
      <c r="A15" s="339">
        <v>1.2</v>
      </c>
      <c r="B15" s="149" t="s">
        <v>23</v>
      </c>
      <c r="C15" s="149"/>
      <c r="D15" s="426" t="s">
        <v>22</v>
      </c>
      <c r="E15" s="427">
        <v>351.84</v>
      </c>
      <c r="F15" s="425"/>
      <c r="G15" s="425"/>
      <c r="H15" s="425"/>
      <c r="I15" s="425"/>
      <c r="J15" s="425"/>
    </row>
    <row r="16" spans="1:11" s="328" customFormat="1" ht="30" customHeight="1">
      <c r="A16" s="339">
        <v>1.3</v>
      </c>
      <c r="B16" s="149" t="s">
        <v>24</v>
      </c>
      <c r="C16" s="149"/>
      <c r="D16" s="426" t="s">
        <v>22</v>
      </c>
      <c r="E16" s="427">
        <v>52.33</v>
      </c>
      <c r="F16" s="425"/>
      <c r="G16" s="425"/>
      <c r="H16" s="425"/>
      <c r="I16" s="425"/>
      <c r="J16" s="425"/>
    </row>
    <row r="17" spans="1:10" s="328" customFormat="1" ht="30" customHeight="1">
      <c r="A17" s="337">
        <v>2</v>
      </c>
      <c r="B17" s="150" t="s">
        <v>25</v>
      </c>
      <c r="C17" s="150"/>
      <c r="D17" s="151"/>
      <c r="E17" s="152"/>
      <c r="F17" s="425"/>
      <c r="G17" s="425"/>
      <c r="H17" s="425"/>
      <c r="I17" s="425"/>
      <c r="J17" s="425"/>
    </row>
    <row r="18" spans="1:10" s="328" customFormat="1" ht="30" customHeight="1">
      <c r="A18" s="339">
        <v>2.1</v>
      </c>
      <c r="B18" s="150" t="s">
        <v>26</v>
      </c>
      <c r="C18" s="150"/>
      <c r="D18" s="151"/>
      <c r="E18" s="152"/>
      <c r="F18" s="425"/>
      <c r="G18" s="425"/>
      <c r="H18" s="425"/>
      <c r="I18" s="425"/>
      <c r="J18" s="425"/>
    </row>
    <row r="19" spans="1:10" s="328" customFormat="1" ht="30" customHeight="1">
      <c r="A19" s="340" t="s">
        <v>27</v>
      </c>
      <c r="B19" s="148" t="s">
        <v>28</v>
      </c>
      <c r="C19" s="148"/>
      <c r="D19" s="151" t="s">
        <v>29</v>
      </c>
      <c r="E19" s="152">
        <v>77</v>
      </c>
      <c r="F19" s="425"/>
      <c r="G19" s="425"/>
      <c r="H19" s="425"/>
      <c r="I19" s="425"/>
      <c r="J19" s="425"/>
    </row>
    <row r="20" spans="1:10" s="328" customFormat="1" ht="30" customHeight="1">
      <c r="A20" s="340" t="s">
        <v>30</v>
      </c>
      <c r="B20" s="148" t="s">
        <v>31</v>
      </c>
      <c r="C20" s="148"/>
      <c r="D20" s="151" t="s">
        <v>29</v>
      </c>
      <c r="E20" s="152">
        <v>77</v>
      </c>
      <c r="F20" s="425"/>
      <c r="G20" s="425"/>
      <c r="H20" s="425"/>
      <c r="I20" s="425"/>
      <c r="J20" s="425"/>
    </row>
    <row r="21" spans="1:10" s="328" customFormat="1" ht="30" customHeight="1">
      <c r="A21" s="340" t="s">
        <v>32</v>
      </c>
      <c r="B21" s="148" t="s">
        <v>33</v>
      </c>
      <c r="C21" s="148"/>
      <c r="D21" s="151" t="s">
        <v>34</v>
      </c>
      <c r="E21" s="152">
        <v>77</v>
      </c>
      <c r="F21" s="425"/>
      <c r="G21" s="425"/>
      <c r="H21" s="425"/>
      <c r="I21" s="425"/>
      <c r="J21" s="425"/>
    </row>
    <row r="22" spans="1:10" s="328" customFormat="1" ht="30" customHeight="1">
      <c r="A22" s="340" t="s">
        <v>35</v>
      </c>
      <c r="B22" s="148" t="s">
        <v>36</v>
      </c>
      <c r="C22" s="148"/>
      <c r="D22" s="151" t="s">
        <v>34</v>
      </c>
      <c r="E22" s="152">
        <f>77*4</f>
        <v>308</v>
      </c>
      <c r="F22" s="425"/>
      <c r="G22" s="425"/>
      <c r="H22" s="425"/>
      <c r="I22" s="425"/>
      <c r="J22" s="425"/>
    </row>
    <row r="23" spans="1:10" s="328" customFormat="1" ht="30" customHeight="1">
      <c r="A23" s="340" t="s">
        <v>37</v>
      </c>
      <c r="B23" s="148" t="s">
        <v>38</v>
      </c>
      <c r="C23" s="148"/>
      <c r="D23" s="151" t="s">
        <v>34</v>
      </c>
      <c r="E23" s="152">
        <f>77*4</f>
        <v>308</v>
      </c>
      <c r="F23" s="425"/>
      <c r="G23" s="425"/>
      <c r="H23" s="425"/>
      <c r="I23" s="425"/>
      <c r="J23" s="425"/>
    </row>
    <row r="24" spans="1:10" s="328" customFormat="1" ht="30" customHeight="1">
      <c r="A24" s="340" t="s">
        <v>39</v>
      </c>
      <c r="B24" s="148" t="s">
        <v>40</v>
      </c>
      <c r="C24" s="148"/>
      <c r="D24" s="151" t="s">
        <v>34</v>
      </c>
      <c r="E24" s="152">
        <f>77*12</f>
        <v>924</v>
      </c>
      <c r="F24" s="425"/>
      <c r="G24" s="425"/>
      <c r="H24" s="425"/>
      <c r="I24" s="425"/>
      <c r="J24" s="425"/>
    </row>
    <row r="25" spans="1:10" s="328" customFormat="1" ht="30" customHeight="1">
      <c r="A25" s="340" t="s">
        <v>41</v>
      </c>
      <c r="B25" s="148" t="s">
        <v>42</v>
      </c>
      <c r="C25" s="148"/>
      <c r="D25" s="151" t="s">
        <v>34</v>
      </c>
      <c r="E25" s="152">
        <v>10</v>
      </c>
      <c r="F25" s="425"/>
      <c r="G25" s="425"/>
      <c r="H25" s="425"/>
      <c r="I25" s="425"/>
      <c r="J25" s="425"/>
    </row>
    <row r="26" spans="1:10" s="328" customFormat="1" ht="30" customHeight="1">
      <c r="A26" s="339">
        <v>2.2000000000000002</v>
      </c>
      <c r="B26" s="153" t="s">
        <v>43</v>
      </c>
      <c r="C26" s="153"/>
      <c r="D26" s="151"/>
      <c r="E26" s="152"/>
      <c r="F26" s="425"/>
      <c r="G26" s="425"/>
      <c r="H26" s="425"/>
      <c r="I26" s="425"/>
      <c r="J26" s="425"/>
    </row>
    <row r="27" spans="1:10" s="328" customFormat="1" ht="30" customHeight="1">
      <c r="A27" s="340" t="s">
        <v>27</v>
      </c>
      <c r="B27" s="148" t="s">
        <v>44</v>
      </c>
      <c r="C27" s="148"/>
      <c r="D27" s="151" t="s">
        <v>45</v>
      </c>
      <c r="E27" s="152">
        <v>70</v>
      </c>
      <c r="F27" s="425"/>
      <c r="G27" s="425"/>
      <c r="H27" s="425"/>
      <c r="I27" s="425"/>
      <c r="J27" s="425"/>
    </row>
    <row r="28" spans="1:10" s="328" customFormat="1" ht="30" customHeight="1">
      <c r="A28" s="340" t="s">
        <v>30</v>
      </c>
      <c r="B28" s="148" t="s">
        <v>46</v>
      </c>
      <c r="C28" s="148"/>
      <c r="D28" s="151"/>
      <c r="E28" s="152"/>
      <c r="F28" s="425"/>
      <c r="G28" s="425"/>
      <c r="H28" s="425"/>
      <c r="I28" s="425"/>
      <c r="J28" s="425"/>
    </row>
    <row r="29" spans="1:10" s="328" customFormat="1" ht="30" customHeight="1">
      <c r="A29" s="341"/>
      <c r="B29" s="148" t="s">
        <v>47</v>
      </c>
      <c r="C29" s="148"/>
      <c r="D29" s="151" t="s">
        <v>45</v>
      </c>
      <c r="E29" s="152">
        <v>20</v>
      </c>
      <c r="F29" s="425"/>
      <c r="G29" s="425"/>
      <c r="H29" s="425"/>
      <c r="I29" s="425"/>
      <c r="J29" s="425"/>
    </row>
    <row r="30" spans="1:10" s="328" customFormat="1" ht="30" customHeight="1">
      <c r="A30" s="340"/>
      <c r="B30" s="148" t="s">
        <v>48</v>
      </c>
      <c r="C30" s="148"/>
      <c r="D30" s="151" t="s">
        <v>45</v>
      </c>
      <c r="E30" s="152">
        <v>8</v>
      </c>
      <c r="F30" s="425"/>
      <c r="G30" s="425"/>
      <c r="H30" s="425"/>
      <c r="I30" s="425"/>
      <c r="J30" s="425"/>
    </row>
    <row r="31" spans="1:10" s="328" customFormat="1" ht="30" customHeight="1">
      <c r="A31" s="75"/>
      <c r="B31" s="148" t="s">
        <v>49</v>
      </c>
      <c r="C31" s="148"/>
      <c r="D31" s="151" t="s">
        <v>45</v>
      </c>
      <c r="E31" s="152">
        <v>4</v>
      </c>
      <c r="F31" s="425"/>
      <c r="G31" s="425"/>
      <c r="H31" s="425"/>
      <c r="I31" s="425"/>
      <c r="J31" s="425"/>
    </row>
    <row r="32" spans="1:10" s="328" customFormat="1" ht="30" customHeight="1">
      <c r="A32" s="337">
        <v>3</v>
      </c>
      <c r="B32" s="153" t="s">
        <v>50</v>
      </c>
      <c r="C32" s="153"/>
      <c r="D32" s="151"/>
      <c r="E32" s="152"/>
      <c r="F32" s="425"/>
      <c r="G32" s="425"/>
      <c r="H32" s="425"/>
      <c r="I32" s="425"/>
      <c r="J32" s="425"/>
    </row>
    <row r="33" spans="1:10" s="328" customFormat="1" ht="30" customHeight="1">
      <c r="A33" s="339">
        <v>3.1</v>
      </c>
      <c r="B33" s="153" t="s">
        <v>51</v>
      </c>
      <c r="C33" s="153"/>
      <c r="D33" s="151"/>
      <c r="E33" s="152"/>
      <c r="F33" s="425"/>
      <c r="G33" s="425"/>
      <c r="H33" s="425"/>
      <c r="I33" s="425"/>
      <c r="J33" s="425"/>
    </row>
    <row r="34" spans="1:10" s="328" customFormat="1" ht="30" customHeight="1">
      <c r="A34" s="340" t="s">
        <v>27</v>
      </c>
      <c r="B34" s="154" t="s">
        <v>52</v>
      </c>
      <c r="C34" s="154"/>
      <c r="D34" s="155" t="s">
        <v>53</v>
      </c>
      <c r="E34" s="156">
        <f>22*12*1.05</f>
        <v>277.2</v>
      </c>
      <c r="F34" s="425"/>
      <c r="G34" s="425"/>
      <c r="H34" s="425"/>
      <c r="I34" s="425"/>
      <c r="J34" s="425"/>
    </row>
    <row r="35" spans="1:10" s="328" customFormat="1" ht="30" customHeight="1">
      <c r="A35" s="340" t="s">
        <v>30</v>
      </c>
      <c r="B35" s="157" t="s">
        <v>54</v>
      </c>
      <c r="C35" s="157"/>
      <c r="D35" s="155" t="s">
        <v>53</v>
      </c>
      <c r="E35" s="152">
        <f>22+12*0.06</f>
        <v>22.72</v>
      </c>
      <c r="F35" s="425"/>
      <c r="G35" s="425"/>
      <c r="H35" s="425"/>
      <c r="I35" s="425"/>
      <c r="J35" s="425"/>
    </row>
    <row r="36" spans="1:10" s="328" customFormat="1" ht="30" customHeight="1">
      <c r="A36" s="340"/>
      <c r="B36" s="157"/>
      <c r="C36" s="157"/>
      <c r="D36" s="155"/>
      <c r="E36" s="152"/>
      <c r="F36" s="425"/>
      <c r="G36" s="425"/>
      <c r="H36" s="425"/>
      <c r="I36" s="425"/>
      <c r="J36" s="425"/>
    </row>
    <row r="37" spans="1:10" s="328" customFormat="1" ht="30" customHeight="1">
      <c r="A37" s="339">
        <v>3.2</v>
      </c>
      <c r="B37" s="158" t="s">
        <v>55</v>
      </c>
      <c r="C37" s="158"/>
      <c r="D37" s="151"/>
      <c r="E37" s="152"/>
      <c r="F37" s="425"/>
      <c r="G37" s="425"/>
      <c r="H37" s="425"/>
      <c r="I37" s="425"/>
      <c r="J37" s="425"/>
    </row>
    <row r="38" spans="1:10" s="328" customFormat="1" ht="30" customHeight="1">
      <c r="A38" s="340" t="s">
        <v>27</v>
      </c>
      <c r="B38" s="154" t="s">
        <v>56</v>
      </c>
      <c r="C38" s="154"/>
      <c r="D38" s="151" t="s">
        <v>57</v>
      </c>
      <c r="E38" s="152">
        <v>612</v>
      </c>
      <c r="F38" s="425"/>
      <c r="G38" s="425"/>
      <c r="H38" s="425"/>
      <c r="I38" s="425"/>
      <c r="J38" s="425"/>
    </row>
    <row r="39" spans="1:10" s="328" customFormat="1" ht="30" customHeight="1">
      <c r="A39" s="340" t="s">
        <v>30</v>
      </c>
      <c r="B39" s="154" t="s">
        <v>58</v>
      </c>
      <c r="C39" s="154"/>
      <c r="D39" s="151" t="s">
        <v>57</v>
      </c>
      <c r="E39" s="152">
        <v>24</v>
      </c>
      <c r="F39" s="425"/>
      <c r="G39" s="425"/>
      <c r="H39" s="425"/>
      <c r="I39" s="425"/>
      <c r="J39" s="425"/>
    </row>
    <row r="40" spans="1:10" s="328" customFormat="1" ht="30" customHeight="1">
      <c r="A40" s="340" t="s">
        <v>32</v>
      </c>
      <c r="B40" s="154" t="s">
        <v>59</v>
      </c>
      <c r="C40" s="154"/>
      <c r="D40" s="151" t="s">
        <v>57</v>
      </c>
      <c r="E40" s="152">
        <v>588</v>
      </c>
      <c r="F40" s="425"/>
      <c r="G40" s="425"/>
      <c r="H40" s="425"/>
      <c r="I40" s="425"/>
      <c r="J40" s="425"/>
    </row>
    <row r="41" spans="1:10" s="328" customFormat="1" ht="30" customHeight="1">
      <c r="A41" s="340" t="s">
        <v>35</v>
      </c>
      <c r="B41" s="154" t="s">
        <v>60</v>
      </c>
      <c r="C41" s="154"/>
      <c r="D41" s="151" t="s">
        <v>57</v>
      </c>
      <c r="E41" s="152">
        <v>60</v>
      </c>
      <c r="F41" s="425"/>
      <c r="G41" s="425"/>
      <c r="H41" s="425"/>
      <c r="I41" s="425"/>
      <c r="J41" s="425"/>
    </row>
    <row r="42" spans="1:10" s="328" customFormat="1" ht="30" customHeight="1">
      <c r="A42" s="340" t="s">
        <v>37</v>
      </c>
      <c r="B42" s="154" t="s">
        <v>61</v>
      </c>
      <c r="C42" s="154"/>
      <c r="D42" s="151" t="s">
        <v>57</v>
      </c>
      <c r="E42" s="152">
        <v>138</v>
      </c>
      <c r="F42" s="425"/>
      <c r="G42" s="425"/>
      <c r="H42" s="425"/>
      <c r="I42" s="425"/>
      <c r="J42" s="425"/>
    </row>
    <row r="43" spans="1:10" s="328" customFormat="1" ht="30" customHeight="1">
      <c r="A43" s="340" t="s">
        <v>39</v>
      </c>
      <c r="B43" s="154" t="s">
        <v>62</v>
      </c>
      <c r="C43" s="154"/>
      <c r="D43" s="151" t="s">
        <v>57</v>
      </c>
      <c r="E43" s="152">
        <v>92</v>
      </c>
      <c r="F43" s="425"/>
      <c r="G43" s="425"/>
      <c r="H43" s="425"/>
      <c r="I43" s="425"/>
      <c r="J43" s="425"/>
    </row>
    <row r="44" spans="1:10" s="328" customFormat="1" ht="30" customHeight="1">
      <c r="A44" s="340" t="s">
        <v>41</v>
      </c>
      <c r="B44" s="154" t="s">
        <v>63</v>
      </c>
      <c r="C44" s="154"/>
      <c r="D44" s="151" t="s">
        <v>57</v>
      </c>
      <c r="E44" s="152">
        <v>56</v>
      </c>
      <c r="F44" s="425"/>
      <c r="G44" s="425"/>
      <c r="H44" s="425"/>
      <c r="I44" s="425"/>
      <c r="J44" s="425"/>
    </row>
    <row r="45" spans="1:10" s="328" customFormat="1" ht="30" customHeight="1">
      <c r="A45" s="340" t="s">
        <v>64</v>
      </c>
      <c r="B45" s="157" t="s">
        <v>65</v>
      </c>
      <c r="C45" s="157"/>
      <c r="D45" s="151" t="s">
        <v>57</v>
      </c>
      <c r="E45" s="152">
        <v>150</v>
      </c>
      <c r="F45" s="425"/>
      <c r="G45" s="425"/>
      <c r="H45" s="425"/>
      <c r="I45" s="425"/>
      <c r="J45" s="425"/>
    </row>
    <row r="46" spans="1:10" s="328" customFormat="1" ht="30" customHeight="1">
      <c r="A46" s="340" t="s">
        <v>66</v>
      </c>
      <c r="B46" s="157" t="s">
        <v>67</v>
      </c>
      <c r="C46" s="157"/>
      <c r="D46" s="151" t="s">
        <v>57</v>
      </c>
      <c r="E46" s="152">
        <v>100</v>
      </c>
      <c r="F46" s="425"/>
      <c r="G46" s="425"/>
      <c r="H46" s="425"/>
      <c r="I46" s="425"/>
      <c r="J46" s="425"/>
    </row>
    <row r="47" spans="1:10" s="328" customFormat="1" ht="30" customHeight="1">
      <c r="A47" s="339">
        <v>3.3</v>
      </c>
      <c r="B47" s="153" t="s">
        <v>68</v>
      </c>
      <c r="C47" s="153"/>
      <c r="D47" s="151"/>
      <c r="E47" s="152"/>
      <c r="F47" s="425"/>
      <c r="G47" s="425"/>
      <c r="H47" s="425"/>
      <c r="I47" s="425"/>
      <c r="J47" s="425"/>
    </row>
    <row r="48" spans="1:10" s="328" customFormat="1" ht="30" customHeight="1">
      <c r="A48" s="340" t="s">
        <v>27</v>
      </c>
      <c r="B48" s="154" t="s">
        <v>69</v>
      </c>
      <c r="C48" s="154"/>
      <c r="D48" s="151" t="s">
        <v>70</v>
      </c>
      <c r="E48" s="152">
        <v>0.5</v>
      </c>
      <c r="F48" s="425"/>
      <c r="G48" s="425"/>
      <c r="H48" s="425"/>
      <c r="I48" s="425"/>
      <c r="J48" s="425"/>
    </row>
    <row r="49" spans="1:10" s="328" customFormat="1" ht="30" customHeight="1">
      <c r="A49" s="340" t="s">
        <v>30</v>
      </c>
      <c r="B49" s="154" t="s">
        <v>71</v>
      </c>
      <c r="C49" s="154"/>
      <c r="D49" s="151" t="s">
        <v>72</v>
      </c>
      <c r="E49" s="152">
        <v>1</v>
      </c>
      <c r="F49" s="425"/>
      <c r="G49" s="425"/>
      <c r="H49" s="425"/>
      <c r="I49" s="425"/>
      <c r="J49" s="425"/>
    </row>
    <row r="50" spans="1:10" s="328" customFormat="1" ht="30" customHeight="1">
      <c r="A50" s="340" t="s">
        <v>32</v>
      </c>
      <c r="B50" s="157" t="s">
        <v>73</v>
      </c>
      <c r="C50" s="157"/>
      <c r="D50" s="151" t="s">
        <v>74</v>
      </c>
      <c r="E50" s="152">
        <v>12</v>
      </c>
      <c r="F50" s="425"/>
      <c r="G50" s="425"/>
      <c r="H50" s="425"/>
      <c r="I50" s="425"/>
      <c r="J50" s="425"/>
    </row>
    <row r="51" spans="1:10" s="328" customFormat="1" ht="30" customHeight="1">
      <c r="A51" s="339">
        <v>3.4</v>
      </c>
      <c r="B51" s="153" t="s">
        <v>75</v>
      </c>
      <c r="C51" s="153"/>
      <c r="D51" s="151"/>
      <c r="E51" s="152"/>
      <c r="F51" s="425"/>
      <c r="G51" s="425"/>
      <c r="H51" s="425"/>
      <c r="I51" s="425"/>
      <c r="J51" s="425"/>
    </row>
    <row r="52" spans="1:10" s="328" customFormat="1" ht="30" customHeight="1">
      <c r="A52" s="340" t="s">
        <v>27</v>
      </c>
      <c r="B52" s="157" t="s">
        <v>76</v>
      </c>
      <c r="C52" s="157"/>
      <c r="D52" s="151" t="s">
        <v>74</v>
      </c>
      <c r="E52" s="152">
        <v>2520</v>
      </c>
      <c r="F52" s="425"/>
      <c r="G52" s="425"/>
      <c r="H52" s="425"/>
      <c r="I52" s="425"/>
      <c r="J52" s="425"/>
    </row>
    <row r="53" spans="1:10" s="328" customFormat="1" ht="30" customHeight="1">
      <c r="A53" s="340" t="s">
        <v>30</v>
      </c>
      <c r="B53" s="157" t="s">
        <v>77</v>
      </c>
      <c r="C53" s="157"/>
      <c r="D53" s="151" t="s">
        <v>74</v>
      </c>
      <c r="E53" s="152">
        <v>162</v>
      </c>
      <c r="F53" s="425"/>
      <c r="G53" s="425"/>
      <c r="H53" s="425"/>
      <c r="I53" s="425"/>
      <c r="J53" s="425"/>
    </row>
    <row r="54" spans="1:10" s="328" customFormat="1" ht="30" customHeight="1">
      <c r="A54" s="337">
        <v>4</v>
      </c>
      <c r="B54" s="159" t="s">
        <v>78</v>
      </c>
      <c r="C54" s="159"/>
      <c r="D54" s="152"/>
      <c r="E54" s="160"/>
      <c r="F54" s="425"/>
      <c r="G54" s="425"/>
      <c r="H54" s="425"/>
      <c r="I54" s="425"/>
      <c r="J54" s="425"/>
    </row>
    <row r="55" spans="1:10" s="328" customFormat="1" ht="30" customHeight="1">
      <c r="A55" s="342">
        <v>4.0999999999999996</v>
      </c>
      <c r="B55" s="161" t="s">
        <v>79</v>
      </c>
      <c r="C55" s="161"/>
      <c r="D55" s="162"/>
      <c r="E55" s="163"/>
      <c r="F55" s="425"/>
      <c r="G55" s="425"/>
      <c r="H55" s="425"/>
      <c r="I55" s="425"/>
      <c r="J55" s="425"/>
    </row>
    <row r="56" spans="1:10" s="328" customFormat="1" ht="30" customHeight="1">
      <c r="A56" s="343" t="s">
        <v>27</v>
      </c>
      <c r="B56" s="164" t="s">
        <v>80</v>
      </c>
      <c r="C56" s="164"/>
      <c r="D56" s="163"/>
      <c r="E56" s="163"/>
      <c r="F56" s="425"/>
      <c r="G56" s="425"/>
      <c r="H56" s="425"/>
      <c r="I56" s="425"/>
      <c r="J56" s="425"/>
    </row>
    <row r="57" spans="1:10" s="328" customFormat="1" ht="30" customHeight="1">
      <c r="A57" s="343" t="s">
        <v>30</v>
      </c>
      <c r="B57" s="164" t="s">
        <v>81</v>
      </c>
      <c r="C57" s="164"/>
      <c r="D57" s="163"/>
      <c r="E57" s="163"/>
      <c r="F57" s="425"/>
      <c r="G57" s="425"/>
      <c r="H57" s="425"/>
      <c r="I57" s="425"/>
      <c r="J57" s="425"/>
    </row>
    <row r="58" spans="1:10" s="328" customFormat="1" ht="30" customHeight="1">
      <c r="A58" s="343" t="s">
        <v>32</v>
      </c>
      <c r="B58" s="164" t="s">
        <v>82</v>
      </c>
      <c r="C58" s="164"/>
      <c r="D58" s="163"/>
      <c r="E58" s="163"/>
      <c r="F58" s="425"/>
      <c r="G58" s="425"/>
      <c r="H58" s="425"/>
      <c r="I58" s="425"/>
      <c r="J58" s="425"/>
    </row>
    <row r="59" spans="1:10" s="328" customFormat="1" ht="30" customHeight="1">
      <c r="A59" s="343" t="s">
        <v>35</v>
      </c>
      <c r="B59" s="164" t="s">
        <v>83</v>
      </c>
      <c r="C59" s="164"/>
      <c r="D59" s="163"/>
      <c r="E59" s="163"/>
      <c r="F59" s="425"/>
      <c r="G59" s="425"/>
      <c r="H59" s="425"/>
      <c r="I59" s="425"/>
      <c r="J59" s="425"/>
    </row>
    <row r="60" spans="1:10" s="328" customFormat="1" ht="30" customHeight="1">
      <c r="A60" s="343" t="s">
        <v>84</v>
      </c>
      <c r="B60" s="164" t="s">
        <v>85</v>
      </c>
      <c r="C60" s="164"/>
      <c r="D60" s="163" t="s">
        <v>22</v>
      </c>
      <c r="E60" s="163">
        <v>51.01</v>
      </c>
      <c r="F60" s="425"/>
      <c r="G60" s="425"/>
      <c r="H60" s="425"/>
      <c r="I60" s="425"/>
      <c r="J60" s="425"/>
    </row>
    <row r="61" spans="1:10" s="328" customFormat="1" ht="30" customHeight="1">
      <c r="A61" s="343" t="s">
        <v>86</v>
      </c>
      <c r="B61" s="164" t="s">
        <v>87</v>
      </c>
      <c r="C61" s="164"/>
      <c r="D61" s="163" t="s">
        <v>22</v>
      </c>
      <c r="E61" s="163">
        <v>22.56</v>
      </c>
      <c r="F61" s="425"/>
      <c r="G61" s="425"/>
      <c r="H61" s="425"/>
      <c r="I61" s="425"/>
      <c r="J61" s="425"/>
    </row>
    <row r="62" spans="1:10" s="328" customFormat="1" ht="30" customHeight="1">
      <c r="A62" s="343" t="s">
        <v>88</v>
      </c>
      <c r="B62" s="149" t="s">
        <v>24</v>
      </c>
      <c r="C62" s="149"/>
      <c r="D62" s="163" t="s">
        <v>22</v>
      </c>
      <c r="E62" s="163">
        <v>3.84</v>
      </c>
      <c r="F62" s="425"/>
      <c r="G62" s="425"/>
      <c r="H62" s="425"/>
      <c r="I62" s="425"/>
      <c r="J62" s="425"/>
    </row>
    <row r="63" spans="1:10" s="328" customFormat="1" ht="30" customHeight="1">
      <c r="A63" s="342">
        <v>4.2</v>
      </c>
      <c r="B63" s="158" t="s">
        <v>55</v>
      </c>
      <c r="C63" s="158"/>
      <c r="D63" s="163"/>
      <c r="E63" s="163"/>
      <c r="F63" s="425"/>
      <c r="G63" s="425"/>
      <c r="H63" s="425"/>
      <c r="I63" s="425"/>
      <c r="J63" s="425"/>
    </row>
    <row r="64" spans="1:10" s="328" customFormat="1" ht="30" customHeight="1">
      <c r="A64" s="343" t="s">
        <v>27</v>
      </c>
      <c r="B64" s="154" t="s">
        <v>56</v>
      </c>
      <c r="C64" s="154"/>
      <c r="D64" s="163" t="s">
        <v>45</v>
      </c>
      <c r="E64" s="163">
        <v>24</v>
      </c>
      <c r="F64" s="425"/>
      <c r="G64" s="425"/>
      <c r="H64" s="425"/>
      <c r="I64" s="425"/>
      <c r="J64" s="425"/>
    </row>
    <row r="65" spans="1:10" s="328" customFormat="1" ht="30" customHeight="1">
      <c r="A65" s="343" t="s">
        <v>30</v>
      </c>
      <c r="B65" s="154" t="s">
        <v>58</v>
      </c>
      <c r="C65" s="154"/>
      <c r="D65" s="163" t="s">
        <v>45</v>
      </c>
      <c r="E65" s="163">
        <v>24</v>
      </c>
      <c r="F65" s="425"/>
      <c r="G65" s="425"/>
      <c r="H65" s="425"/>
      <c r="I65" s="425"/>
      <c r="J65" s="425"/>
    </row>
    <row r="66" spans="1:10" s="328" customFormat="1" ht="30" customHeight="1">
      <c r="A66" s="343" t="s">
        <v>32</v>
      </c>
      <c r="B66" s="154" t="s">
        <v>59</v>
      </c>
      <c r="C66" s="154"/>
      <c r="D66" s="163" t="s">
        <v>45</v>
      </c>
      <c r="E66" s="163">
        <v>60</v>
      </c>
      <c r="F66" s="425"/>
      <c r="G66" s="425"/>
      <c r="H66" s="425"/>
      <c r="I66" s="425"/>
      <c r="J66" s="425"/>
    </row>
    <row r="67" spans="1:10" s="328" customFormat="1" ht="30" customHeight="1">
      <c r="A67" s="343" t="s">
        <v>35</v>
      </c>
      <c r="B67" s="154" t="s">
        <v>60</v>
      </c>
      <c r="C67" s="154"/>
      <c r="D67" s="163" t="s">
        <v>45</v>
      </c>
      <c r="E67" s="163">
        <v>12</v>
      </c>
      <c r="F67" s="425"/>
      <c r="G67" s="425"/>
      <c r="H67" s="425"/>
      <c r="I67" s="425"/>
      <c r="J67" s="425"/>
    </row>
    <row r="68" spans="1:10" s="328" customFormat="1" ht="30" customHeight="1">
      <c r="A68" s="343" t="s">
        <v>37</v>
      </c>
      <c r="B68" s="154" t="s">
        <v>61</v>
      </c>
      <c r="C68" s="154"/>
      <c r="D68" s="163" t="s">
        <v>45</v>
      </c>
      <c r="E68" s="163">
        <v>12</v>
      </c>
      <c r="F68" s="425"/>
      <c r="G68" s="425"/>
      <c r="H68" s="425"/>
      <c r="I68" s="425"/>
      <c r="J68" s="425"/>
    </row>
    <row r="69" spans="1:10" s="328" customFormat="1" ht="30" customHeight="1">
      <c r="A69" s="343" t="s">
        <v>39</v>
      </c>
      <c r="B69" s="154" t="s">
        <v>62</v>
      </c>
      <c r="C69" s="154"/>
      <c r="D69" s="163" t="s">
        <v>45</v>
      </c>
      <c r="E69" s="163">
        <v>6</v>
      </c>
      <c r="F69" s="425"/>
      <c r="G69" s="425"/>
      <c r="H69" s="425"/>
      <c r="I69" s="425"/>
      <c r="J69" s="425"/>
    </row>
    <row r="70" spans="1:10" s="328" customFormat="1" ht="30" customHeight="1">
      <c r="A70" s="343" t="s">
        <v>41</v>
      </c>
      <c r="B70" s="154" t="s">
        <v>63</v>
      </c>
      <c r="C70" s="154"/>
      <c r="D70" s="163" t="s">
        <v>45</v>
      </c>
      <c r="E70" s="163">
        <v>6</v>
      </c>
      <c r="F70" s="425"/>
      <c r="G70" s="425"/>
      <c r="H70" s="425"/>
      <c r="I70" s="425"/>
      <c r="J70" s="425"/>
    </row>
    <row r="71" spans="1:10" s="328" customFormat="1" ht="30" customHeight="1">
      <c r="A71" s="344"/>
      <c r="B71" s="164"/>
      <c r="C71" s="164"/>
      <c r="D71" s="165"/>
      <c r="E71" s="163"/>
      <c r="F71" s="425"/>
      <c r="G71" s="425"/>
      <c r="H71" s="425"/>
      <c r="I71" s="425"/>
      <c r="J71" s="425"/>
    </row>
    <row r="72" spans="1:10" s="328" customFormat="1" ht="30" customHeight="1">
      <c r="A72" s="345">
        <v>4.3</v>
      </c>
      <c r="B72" s="166" t="s">
        <v>89</v>
      </c>
      <c r="C72" s="166"/>
      <c r="D72" s="163"/>
      <c r="E72" s="163"/>
      <c r="F72" s="425"/>
      <c r="G72" s="425"/>
      <c r="H72" s="425"/>
      <c r="I72" s="425"/>
      <c r="J72" s="425"/>
    </row>
    <row r="73" spans="1:10" s="328" customFormat="1" ht="30" customHeight="1">
      <c r="A73" s="343" t="s">
        <v>27</v>
      </c>
      <c r="B73" s="167" t="s">
        <v>90</v>
      </c>
      <c r="C73" s="167"/>
      <c r="D73" s="163" t="s">
        <v>91</v>
      </c>
      <c r="E73" s="163">
        <v>35</v>
      </c>
      <c r="F73" s="425"/>
      <c r="G73" s="425"/>
      <c r="H73" s="425"/>
      <c r="I73" s="425"/>
      <c r="J73" s="425"/>
    </row>
    <row r="74" spans="1:10" s="328" customFormat="1" ht="30" customHeight="1">
      <c r="A74" s="343" t="s">
        <v>30</v>
      </c>
      <c r="B74" s="164" t="s">
        <v>92</v>
      </c>
      <c r="C74" s="164"/>
      <c r="D74" s="163" t="s">
        <v>91</v>
      </c>
      <c r="E74" s="163">
        <v>35</v>
      </c>
      <c r="F74" s="425"/>
      <c r="G74" s="425"/>
      <c r="H74" s="425"/>
      <c r="I74" s="425"/>
      <c r="J74" s="425"/>
    </row>
    <row r="75" spans="1:10" s="328" customFormat="1" ht="30" customHeight="1">
      <c r="A75" s="343" t="s">
        <v>32</v>
      </c>
      <c r="B75" s="167" t="s">
        <v>93</v>
      </c>
      <c r="C75" s="167"/>
      <c r="D75" s="163" t="s">
        <v>91</v>
      </c>
      <c r="E75" s="163">
        <v>40</v>
      </c>
      <c r="F75" s="425"/>
      <c r="G75" s="425"/>
      <c r="H75" s="425"/>
      <c r="I75" s="425"/>
      <c r="J75" s="425"/>
    </row>
    <row r="76" spans="1:10" s="328" customFormat="1" ht="30" customHeight="1">
      <c r="A76" s="346"/>
      <c r="B76" s="168"/>
      <c r="C76" s="168"/>
      <c r="D76" s="163"/>
      <c r="E76" s="163"/>
      <c r="F76" s="425"/>
      <c r="G76" s="425"/>
      <c r="H76" s="425"/>
      <c r="I76" s="425"/>
      <c r="J76" s="425"/>
    </row>
    <row r="77" spans="1:10" s="328" customFormat="1" ht="30" customHeight="1">
      <c r="A77" s="342">
        <v>4.4000000000000004</v>
      </c>
      <c r="B77" s="166" t="s">
        <v>94</v>
      </c>
      <c r="C77" s="166"/>
      <c r="D77" s="163"/>
      <c r="E77" s="163"/>
      <c r="F77" s="425"/>
      <c r="G77" s="425"/>
      <c r="H77" s="425"/>
      <c r="I77" s="425"/>
      <c r="J77" s="425"/>
    </row>
    <row r="78" spans="1:10" s="328" customFormat="1" ht="30" customHeight="1">
      <c r="A78" s="347" t="s">
        <v>27</v>
      </c>
      <c r="B78" s="168" t="s">
        <v>95</v>
      </c>
      <c r="C78" s="168"/>
      <c r="D78" s="163" t="s">
        <v>53</v>
      </c>
      <c r="E78" s="163">
        <v>1</v>
      </c>
      <c r="F78" s="425"/>
      <c r="G78" s="425"/>
      <c r="H78" s="425"/>
      <c r="I78" s="425"/>
      <c r="J78" s="425"/>
    </row>
    <row r="79" spans="1:10" s="328" customFormat="1" ht="30" customHeight="1">
      <c r="A79" s="347" t="s">
        <v>30</v>
      </c>
      <c r="B79" s="168" t="s">
        <v>96</v>
      </c>
      <c r="C79" s="168"/>
      <c r="D79" s="163" t="s">
        <v>53</v>
      </c>
      <c r="E79" s="163">
        <v>1</v>
      </c>
      <c r="F79" s="425"/>
      <c r="G79" s="425"/>
      <c r="H79" s="425"/>
      <c r="I79" s="425"/>
      <c r="J79" s="425"/>
    </row>
    <row r="80" spans="1:10" s="328" customFormat="1" ht="30" customHeight="1">
      <c r="A80" s="347" t="s">
        <v>32</v>
      </c>
      <c r="B80" s="164" t="s">
        <v>97</v>
      </c>
      <c r="C80" s="164"/>
      <c r="D80" s="163" t="s">
        <v>74</v>
      </c>
      <c r="E80" s="163">
        <v>12</v>
      </c>
      <c r="F80" s="425"/>
      <c r="G80" s="425"/>
      <c r="H80" s="425"/>
      <c r="I80" s="425"/>
      <c r="J80" s="425"/>
    </row>
    <row r="81" spans="1:10" s="328" customFormat="1" ht="30" customHeight="1">
      <c r="A81" s="348">
        <v>5</v>
      </c>
      <c r="B81" s="150" t="s">
        <v>98</v>
      </c>
      <c r="C81" s="150"/>
      <c r="D81" s="151"/>
      <c r="E81" s="152"/>
      <c r="F81" s="425"/>
      <c r="G81" s="425"/>
      <c r="H81" s="425"/>
      <c r="I81" s="425"/>
      <c r="J81" s="425"/>
    </row>
    <row r="82" spans="1:10" s="328" customFormat="1" ht="30" customHeight="1">
      <c r="A82" s="343">
        <f t="shared" ref="A82:A90" si="0">A81+0.1</f>
        <v>5.0999999999999996</v>
      </c>
      <c r="B82" s="167" t="s">
        <v>99</v>
      </c>
      <c r="C82" s="167"/>
      <c r="D82" s="163" t="s">
        <v>45</v>
      </c>
      <c r="E82" s="165">
        <v>2</v>
      </c>
      <c r="F82" s="425"/>
      <c r="G82" s="425"/>
      <c r="H82" s="425"/>
      <c r="I82" s="425"/>
      <c r="J82" s="425"/>
    </row>
    <row r="83" spans="1:10" s="328" customFormat="1" ht="30" customHeight="1">
      <c r="A83" s="343">
        <f t="shared" si="0"/>
        <v>5.1999999999999993</v>
      </c>
      <c r="B83" s="167" t="s">
        <v>100</v>
      </c>
      <c r="C83" s="167"/>
      <c r="D83" s="163" t="s">
        <v>45</v>
      </c>
      <c r="E83" s="165">
        <v>2</v>
      </c>
      <c r="F83" s="425"/>
      <c r="G83" s="425"/>
      <c r="H83" s="425"/>
      <c r="I83" s="425"/>
      <c r="J83" s="425"/>
    </row>
    <row r="84" spans="1:10" s="328" customFormat="1" ht="30" customHeight="1">
      <c r="A84" s="343">
        <f t="shared" si="0"/>
        <v>5.2999999999999989</v>
      </c>
      <c r="B84" s="167" t="s">
        <v>101</v>
      </c>
      <c r="C84" s="167"/>
      <c r="D84" s="163" t="s">
        <v>45</v>
      </c>
      <c r="E84" s="165">
        <v>4</v>
      </c>
      <c r="F84" s="425"/>
      <c r="G84" s="425"/>
      <c r="H84" s="425"/>
      <c r="I84" s="425"/>
      <c r="J84" s="425"/>
    </row>
    <row r="85" spans="1:10" s="328" customFormat="1" ht="30" customHeight="1">
      <c r="A85" s="343">
        <f t="shared" si="0"/>
        <v>5.3999999999999986</v>
      </c>
      <c r="B85" s="167" t="s">
        <v>102</v>
      </c>
      <c r="C85" s="167"/>
      <c r="D85" s="163" t="s">
        <v>91</v>
      </c>
      <c r="E85" s="165">
        <v>4</v>
      </c>
      <c r="F85" s="425"/>
      <c r="G85" s="425"/>
      <c r="H85" s="425"/>
      <c r="I85" s="425"/>
      <c r="J85" s="425"/>
    </row>
    <row r="86" spans="1:10" s="328" customFormat="1" ht="30" customHeight="1">
      <c r="A86" s="343">
        <f t="shared" si="0"/>
        <v>5.4999999999999982</v>
      </c>
      <c r="B86" s="167" t="s">
        <v>103</v>
      </c>
      <c r="C86" s="167"/>
      <c r="D86" s="163" t="s">
        <v>45</v>
      </c>
      <c r="E86" s="165">
        <v>4</v>
      </c>
      <c r="F86" s="425"/>
      <c r="G86" s="425"/>
      <c r="H86" s="425"/>
      <c r="I86" s="425"/>
      <c r="J86" s="425"/>
    </row>
    <row r="87" spans="1:10" s="328" customFormat="1" ht="30" customHeight="1">
      <c r="A87" s="343">
        <f t="shared" si="0"/>
        <v>5.5999999999999979</v>
      </c>
      <c r="B87" s="167" t="s">
        <v>104</v>
      </c>
      <c r="C87" s="167"/>
      <c r="D87" s="163" t="s">
        <v>45</v>
      </c>
      <c r="E87" s="165">
        <v>12</v>
      </c>
      <c r="F87" s="425"/>
      <c r="G87" s="425"/>
      <c r="H87" s="425"/>
      <c r="I87" s="425"/>
      <c r="J87" s="425"/>
    </row>
    <row r="88" spans="1:10" s="328" customFormat="1" ht="30" customHeight="1">
      <c r="A88" s="343">
        <f t="shared" si="0"/>
        <v>5.6999999999999975</v>
      </c>
      <c r="B88" s="167" t="s">
        <v>105</v>
      </c>
      <c r="C88" s="167"/>
      <c r="D88" s="163" t="s">
        <v>45</v>
      </c>
      <c r="E88" s="165">
        <v>1</v>
      </c>
      <c r="F88" s="425"/>
      <c r="G88" s="425"/>
      <c r="H88" s="425"/>
      <c r="I88" s="425"/>
      <c r="J88" s="425"/>
    </row>
    <row r="89" spans="1:10" s="328" customFormat="1" ht="30" customHeight="1">
      <c r="A89" s="343">
        <f t="shared" si="0"/>
        <v>5.7999999999999972</v>
      </c>
      <c r="B89" s="167" t="s">
        <v>106</v>
      </c>
      <c r="C89" s="167"/>
      <c r="D89" s="163" t="s">
        <v>45</v>
      </c>
      <c r="E89" s="165">
        <v>12</v>
      </c>
      <c r="F89" s="425"/>
      <c r="G89" s="425"/>
      <c r="H89" s="425"/>
      <c r="I89" s="425"/>
      <c r="J89" s="425"/>
    </row>
    <row r="90" spans="1:10" s="328" customFormat="1" ht="30" customHeight="1">
      <c r="A90" s="343">
        <f t="shared" si="0"/>
        <v>5.8999999999999968</v>
      </c>
      <c r="B90" s="167" t="s">
        <v>107</v>
      </c>
      <c r="C90" s="167"/>
      <c r="D90" s="163" t="s">
        <v>45</v>
      </c>
      <c r="E90" s="165">
        <v>4</v>
      </c>
      <c r="F90" s="425"/>
      <c r="G90" s="425"/>
      <c r="H90" s="425"/>
      <c r="I90" s="425"/>
      <c r="J90" s="425"/>
    </row>
    <row r="91" spans="1:10" s="328" customFormat="1" ht="30" customHeight="1">
      <c r="A91" s="349">
        <v>5.0999999999999996</v>
      </c>
      <c r="B91" s="167" t="s">
        <v>108</v>
      </c>
      <c r="C91" s="167"/>
      <c r="D91" s="163" t="s">
        <v>45</v>
      </c>
      <c r="E91" s="165">
        <v>2</v>
      </c>
      <c r="F91" s="425"/>
      <c r="G91" s="425"/>
      <c r="H91" s="425"/>
      <c r="I91" s="425"/>
      <c r="J91" s="425"/>
    </row>
    <row r="92" spans="1:10" s="328" customFormat="1" ht="30" customHeight="1">
      <c r="A92" s="349">
        <v>5.1100000000000003</v>
      </c>
      <c r="B92" s="167" t="s">
        <v>109</v>
      </c>
      <c r="C92" s="167"/>
      <c r="D92" s="163" t="s">
        <v>45</v>
      </c>
      <c r="E92" s="165">
        <v>1</v>
      </c>
      <c r="F92" s="425"/>
      <c r="G92" s="425"/>
      <c r="H92" s="425"/>
      <c r="I92" s="425"/>
      <c r="J92" s="425"/>
    </row>
    <row r="93" spans="1:10" s="328" customFormat="1" ht="30" customHeight="1">
      <c r="A93" s="349">
        <v>5.12</v>
      </c>
      <c r="B93" s="167" t="s">
        <v>110</v>
      </c>
      <c r="C93" s="167"/>
      <c r="D93" s="163" t="s">
        <v>74</v>
      </c>
      <c r="E93" s="165">
        <v>4</v>
      </c>
      <c r="F93" s="425"/>
      <c r="G93" s="425"/>
      <c r="H93" s="425"/>
      <c r="I93" s="425"/>
      <c r="J93" s="425"/>
    </row>
    <row r="94" spans="1:10" s="328" customFormat="1" ht="30" customHeight="1">
      <c r="A94" s="349">
        <v>5.13</v>
      </c>
      <c r="B94" s="167" t="s">
        <v>111</v>
      </c>
      <c r="C94" s="167"/>
      <c r="D94" s="163" t="s">
        <v>74</v>
      </c>
      <c r="E94" s="165">
        <v>1</v>
      </c>
      <c r="F94" s="425"/>
      <c r="G94" s="425"/>
      <c r="H94" s="425"/>
      <c r="I94" s="425"/>
      <c r="J94" s="425"/>
    </row>
    <row r="95" spans="1:10" s="328" customFormat="1" ht="30" customHeight="1">
      <c r="A95" s="349">
        <v>5.14</v>
      </c>
      <c r="B95" s="167" t="s">
        <v>112</v>
      </c>
      <c r="C95" s="167"/>
      <c r="D95" s="163" t="s">
        <v>74</v>
      </c>
      <c r="E95" s="165">
        <v>1</v>
      </c>
      <c r="F95" s="425"/>
      <c r="G95" s="425"/>
      <c r="H95" s="425"/>
      <c r="I95" s="425"/>
      <c r="J95" s="425"/>
    </row>
    <row r="96" spans="1:10" s="328" customFormat="1" ht="30" customHeight="1">
      <c r="A96" s="349">
        <v>5.15</v>
      </c>
      <c r="B96" s="167" t="s">
        <v>113</v>
      </c>
      <c r="C96" s="167"/>
      <c r="D96" s="163" t="s">
        <v>114</v>
      </c>
      <c r="E96" s="163">
        <v>500</v>
      </c>
      <c r="F96" s="425"/>
      <c r="G96" s="425"/>
      <c r="H96" s="425"/>
      <c r="I96" s="425"/>
      <c r="J96" s="425"/>
    </row>
    <row r="97" spans="1:10" s="328" customFormat="1" ht="30" customHeight="1">
      <c r="A97" s="349">
        <v>5.16</v>
      </c>
      <c r="B97" s="167" t="s">
        <v>115</v>
      </c>
      <c r="C97" s="167"/>
      <c r="D97" s="163" t="s">
        <v>45</v>
      </c>
      <c r="E97" s="163">
        <v>4</v>
      </c>
      <c r="F97" s="425"/>
      <c r="G97" s="425"/>
      <c r="H97" s="425"/>
      <c r="I97" s="425"/>
      <c r="J97" s="425"/>
    </row>
    <row r="98" spans="1:10" s="328" customFormat="1" ht="30" customHeight="1">
      <c r="A98" s="349">
        <v>5.17</v>
      </c>
      <c r="B98" s="167" t="s">
        <v>116</v>
      </c>
      <c r="C98" s="167"/>
      <c r="D98" s="163" t="s">
        <v>117</v>
      </c>
      <c r="E98" s="163">
        <v>4</v>
      </c>
      <c r="F98" s="425"/>
      <c r="G98" s="425"/>
      <c r="H98" s="425"/>
      <c r="I98" s="425"/>
      <c r="J98" s="425"/>
    </row>
    <row r="99" spans="1:10" s="328" customFormat="1" ht="30" customHeight="1">
      <c r="A99" s="349">
        <v>5.18</v>
      </c>
      <c r="B99" s="167" t="s">
        <v>118</v>
      </c>
      <c r="C99" s="167"/>
      <c r="D99" s="163" t="s">
        <v>29</v>
      </c>
      <c r="E99" s="163">
        <v>1</v>
      </c>
      <c r="F99" s="425"/>
      <c r="G99" s="425"/>
      <c r="H99" s="425"/>
      <c r="I99" s="425"/>
      <c r="J99" s="425"/>
    </row>
    <row r="100" spans="1:10" s="328" customFormat="1" ht="30" customHeight="1">
      <c r="A100" s="425"/>
      <c r="B100" s="428"/>
      <c r="C100" s="428"/>
      <c r="D100" s="428"/>
      <c r="E100" s="428"/>
      <c r="F100" s="425"/>
      <c r="G100" s="425"/>
      <c r="H100" s="425"/>
      <c r="I100" s="425"/>
      <c r="J100" s="425"/>
    </row>
    <row r="101" spans="1:10" s="328" customFormat="1" ht="30" customHeight="1">
      <c r="A101" s="425"/>
      <c r="B101" s="429" t="s">
        <v>119</v>
      </c>
      <c r="C101" s="429"/>
      <c r="D101" s="429"/>
      <c r="E101" s="429"/>
      <c r="F101" s="425"/>
      <c r="G101" s="425"/>
      <c r="H101" s="425"/>
      <c r="I101" s="425"/>
      <c r="J101" s="425"/>
    </row>
    <row r="102" spans="1:10" s="328" customFormat="1" ht="30" customHeight="1">
      <c r="A102" s="484" t="s">
        <v>283</v>
      </c>
      <c r="B102" s="484"/>
      <c r="C102" s="484"/>
      <c r="D102" s="484"/>
      <c r="E102" s="484"/>
      <c r="F102" s="484"/>
      <c r="G102" s="484"/>
      <c r="H102" s="484"/>
      <c r="I102" s="425"/>
      <c r="J102" s="425"/>
    </row>
    <row r="103" spans="1:10" s="328" customFormat="1" ht="30" customHeight="1">
      <c r="A103" s="486"/>
      <c r="B103" s="486"/>
      <c r="C103" s="486"/>
      <c r="D103" s="486"/>
      <c r="E103" s="486"/>
      <c r="F103" s="486"/>
      <c r="G103" s="486"/>
      <c r="H103" s="425"/>
      <c r="I103" s="425"/>
      <c r="J103" s="425"/>
    </row>
    <row r="104" spans="1:10" ht="26.45" customHeight="1">
      <c r="A104" s="350" t="s">
        <v>132</v>
      </c>
      <c r="B104" s="351" t="s">
        <v>295</v>
      </c>
      <c r="C104" s="352"/>
      <c r="D104" s="352"/>
      <c r="E104" s="352"/>
      <c r="F104" s="352"/>
      <c r="G104" s="352"/>
      <c r="H104" s="353"/>
      <c r="I104" s="352"/>
      <c r="J104" s="354"/>
    </row>
    <row r="105" spans="1:10">
      <c r="A105" s="350"/>
      <c r="B105" s="481" t="s">
        <v>296</v>
      </c>
      <c r="C105" s="481"/>
      <c r="D105" s="481"/>
      <c r="E105" s="481"/>
      <c r="F105" s="481"/>
      <c r="G105" s="481"/>
      <c r="H105" s="481"/>
      <c r="I105" s="481"/>
      <c r="J105" s="481"/>
    </row>
    <row r="106" spans="1:10" ht="26.45" customHeight="1">
      <c r="A106" s="350"/>
      <c r="B106" s="481" t="s">
        <v>297</v>
      </c>
      <c r="C106" s="481"/>
      <c r="D106" s="481"/>
      <c r="E106" s="481"/>
      <c r="F106" s="481"/>
      <c r="G106" s="481"/>
      <c r="H106" s="481"/>
      <c r="I106" s="481"/>
      <c r="J106" s="481"/>
    </row>
    <row r="107" spans="1:10">
      <c r="A107" s="350" t="s">
        <v>135</v>
      </c>
      <c r="B107" s="482" t="s">
        <v>315</v>
      </c>
      <c r="C107" s="482"/>
      <c r="D107" s="482"/>
      <c r="E107" s="482"/>
      <c r="F107" s="482"/>
      <c r="G107" s="482"/>
      <c r="H107" s="482"/>
      <c r="I107" s="482"/>
      <c r="J107" s="482"/>
    </row>
    <row r="108" spans="1:10" ht="26.25">
      <c r="A108" s="355" t="s">
        <v>137</v>
      </c>
      <c r="B108" s="356" t="s">
        <v>138</v>
      </c>
      <c r="C108" s="352"/>
      <c r="D108" s="352"/>
      <c r="E108" s="352"/>
      <c r="F108" s="352"/>
      <c r="G108" s="352"/>
      <c r="H108" s="352"/>
      <c r="I108" s="352"/>
      <c r="J108" s="354"/>
    </row>
    <row r="109" spans="1:10">
      <c r="A109" s="357"/>
      <c r="B109" s="351"/>
      <c r="C109" s="351"/>
      <c r="D109" s="351"/>
      <c r="E109" s="351"/>
      <c r="F109" s="351"/>
      <c r="G109" s="351"/>
      <c r="H109" s="351"/>
      <c r="I109" s="351"/>
      <c r="J109" s="351"/>
    </row>
    <row r="110" spans="1:10" ht="35.1" customHeight="1">
      <c r="A110" s="357"/>
      <c r="B110" s="358" t="s">
        <v>141</v>
      </c>
      <c r="C110" s="359"/>
      <c r="D110" s="359"/>
      <c r="E110" s="360"/>
      <c r="F110" s="361" t="s">
        <v>144</v>
      </c>
      <c r="G110" s="360"/>
      <c r="H110" s="351"/>
      <c r="I110" s="362" t="s">
        <v>142</v>
      </c>
      <c r="J110" s="351"/>
    </row>
    <row r="111" spans="1:10" ht="35.1" customHeight="1">
      <c r="A111" s="357"/>
      <c r="B111" s="358" t="s">
        <v>143</v>
      </c>
      <c r="C111" s="363"/>
      <c r="D111" s="363"/>
      <c r="E111" s="364" t="s">
        <v>144</v>
      </c>
      <c r="F111" s="476"/>
      <c r="G111" s="476"/>
      <c r="H111" s="351"/>
      <c r="I111" s="351"/>
      <c r="J111" s="351"/>
    </row>
    <row r="112" spans="1:10" ht="35.1" customHeight="1">
      <c r="A112" s="357"/>
      <c r="B112" s="365" t="s">
        <v>145</v>
      </c>
      <c r="C112" s="366"/>
      <c r="D112" s="366"/>
      <c r="E112" s="364" t="s">
        <v>144</v>
      </c>
      <c r="F112" s="475"/>
      <c r="G112" s="475"/>
      <c r="H112" s="351"/>
      <c r="I112" s="351"/>
      <c r="J112" s="351"/>
    </row>
    <row r="113" spans="1:10" ht="35.1" customHeight="1">
      <c r="A113" s="357"/>
      <c r="B113" s="365" t="s">
        <v>146</v>
      </c>
      <c r="C113" s="367"/>
      <c r="D113" s="367"/>
      <c r="E113" s="364" t="s">
        <v>144</v>
      </c>
      <c r="F113" s="475"/>
      <c r="G113" s="475"/>
      <c r="H113" s="351"/>
      <c r="I113" s="351"/>
      <c r="J113" s="351"/>
    </row>
    <row r="114" spans="1:10" ht="35.1" customHeight="1">
      <c r="A114" s="357"/>
      <c r="B114" s="365" t="s">
        <v>147</v>
      </c>
      <c r="C114" s="367"/>
      <c r="D114" s="367"/>
      <c r="E114" s="364" t="s">
        <v>144</v>
      </c>
      <c r="F114" s="476"/>
      <c r="G114" s="476"/>
      <c r="H114" s="351"/>
      <c r="I114" s="351"/>
      <c r="J114" s="351"/>
    </row>
  </sheetData>
  <mergeCells count="22">
    <mergeCell ref="E7:E10"/>
    <mergeCell ref="F7:H8"/>
    <mergeCell ref="A103:G103"/>
    <mergeCell ref="A7:A10"/>
    <mergeCell ref="B7:B10"/>
    <mergeCell ref="C7:C10"/>
    <mergeCell ref="F113:G113"/>
    <mergeCell ref="F114:G114"/>
    <mergeCell ref="A1:J1"/>
    <mergeCell ref="A2:J2"/>
    <mergeCell ref="A3:J3"/>
    <mergeCell ref="A5:J5"/>
    <mergeCell ref="B105:J105"/>
    <mergeCell ref="B106:J106"/>
    <mergeCell ref="B107:J107"/>
    <mergeCell ref="F111:G111"/>
    <mergeCell ref="F112:G112"/>
    <mergeCell ref="F9:H9"/>
    <mergeCell ref="I7:I8"/>
    <mergeCell ref="J7:J8"/>
    <mergeCell ref="A102:H102"/>
    <mergeCell ref="D7:D10"/>
  </mergeCells>
  <pageMargins left="0.74803149606299202" right="0.23622047244094499" top="0.71" bottom="0.69" header="0.31" footer="0.28000000000000003"/>
  <pageSetup paperSize="9" scale="72" fitToHeight="0" orientation="landscape" r:id="rId1"/>
  <headerFooter>
    <oddHeader>&amp;RSchedule No. 1</oddHeader>
    <oddFooter>&amp;CPage &amp;P of &amp;N&amp;R&amp;G</oddFooter>
  </headerFooter>
  <rowBreaks count="2" manualBreakCount="2">
    <brk id="36" max="9" man="1"/>
    <brk id="61" max="9"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topLeftCell="A13" zoomScaleNormal="100" zoomScaleSheetLayoutView="100" workbookViewId="0">
      <selection activeCell="C37" sqref="C37"/>
    </sheetView>
  </sheetViews>
  <sheetFormatPr defaultColWidth="8.7109375" defaultRowHeight="15"/>
  <cols>
    <col min="1" max="1" width="8.5703125" style="328" customWidth="1"/>
    <col min="2" max="2" width="59" style="328" customWidth="1"/>
    <col min="3" max="3" width="24" style="328" customWidth="1"/>
    <col min="4" max="4" width="26" style="328" customWidth="1"/>
    <col min="5" max="5" width="21.85546875" style="328" customWidth="1"/>
    <col min="6" max="6" width="17.85546875" style="328" hidden="1" customWidth="1"/>
    <col min="7" max="7" width="15.85546875" style="328" hidden="1" customWidth="1"/>
    <col min="8" max="8" width="18" style="328" bestFit="1" customWidth="1"/>
    <col min="9" max="9" width="8.7109375" style="328"/>
    <col min="10" max="10" width="16.140625" style="328" customWidth="1"/>
    <col min="11" max="16384" width="8.7109375" style="328"/>
  </cols>
  <sheetData>
    <row r="1" spans="1:5" ht="15.75" thickBot="1"/>
    <row r="2" spans="1:5" ht="24.6" customHeight="1">
      <c r="A2" s="672" t="s">
        <v>0</v>
      </c>
      <c r="B2" s="673"/>
      <c r="C2" s="673"/>
      <c r="D2" s="673"/>
      <c r="E2" s="673"/>
    </row>
    <row r="3" spans="1:5" ht="15" customHeight="1">
      <c r="A3" s="674" t="s">
        <v>1</v>
      </c>
      <c r="B3" s="675"/>
      <c r="C3" s="675"/>
      <c r="D3" s="675"/>
      <c r="E3" s="675"/>
    </row>
    <row r="4" spans="1:5" ht="17.45" customHeight="1">
      <c r="A4" s="676" t="str">
        <f>Sch_1!$A$3</f>
        <v xml:space="preserve">Hetauda-Parwanipur-Pokhariya 132 kV Transmission Line Project </v>
      </c>
      <c r="B4" s="677"/>
      <c r="C4" s="677"/>
      <c r="D4" s="677"/>
      <c r="E4" s="677"/>
    </row>
    <row r="5" spans="1:5" ht="20.45" hidden="1" customHeight="1">
      <c r="A5" s="432"/>
      <c r="B5" s="433"/>
      <c r="C5" s="433"/>
      <c r="D5" s="433"/>
      <c r="E5" s="434"/>
    </row>
    <row r="6" spans="1:5" ht="35.1" customHeight="1">
      <c r="A6" s="634" t="str">
        <f>Sch_1!$A$5</f>
        <v xml:space="preserve">PMD/PTDSSP/HPP/2080/81-01:  Design, Supply, Installation, Testing and Commissioning of Parwanipur-Pokhariya 132 kV Transmission Line.
</v>
      </c>
      <c r="B6" s="635"/>
      <c r="C6" s="635"/>
      <c r="D6" s="635"/>
      <c r="E6" s="635"/>
    </row>
    <row r="7" spans="1:5" ht="15.6" customHeight="1">
      <c r="A7" s="435" t="s">
        <v>261</v>
      </c>
      <c r="B7" s="436"/>
      <c r="C7" s="437"/>
      <c r="D7" s="437"/>
      <c r="E7" s="437"/>
    </row>
    <row r="8" spans="1:5" ht="15.6" customHeight="1" thickBot="1">
      <c r="A8" s="435"/>
      <c r="B8" s="436"/>
      <c r="C8" s="437"/>
      <c r="D8" s="437"/>
      <c r="E8" s="437"/>
    </row>
    <row r="9" spans="1:5">
      <c r="A9" s="678" t="s">
        <v>214</v>
      </c>
      <c r="B9" s="680" t="s">
        <v>215</v>
      </c>
      <c r="C9" s="680" t="s">
        <v>262</v>
      </c>
      <c r="D9" s="680"/>
      <c r="E9" s="682" t="s">
        <v>8</v>
      </c>
    </row>
    <row r="10" spans="1:5">
      <c r="A10" s="679"/>
      <c r="B10" s="681"/>
      <c r="C10" s="681" t="s">
        <v>263</v>
      </c>
      <c r="D10" s="681" t="s">
        <v>264</v>
      </c>
      <c r="E10" s="683"/>
    </row>
    <row r="11" spans="1:5">
      <c r="A11" s="679"/>
      <c r="B11" s="681"/>
      <c r="C11" s="681"/>
      <c r="D11" s="681"/>
      <c r="E11" s="683"/>
    </row>
    <row r="12" spans="1:5" ht="16.5">
      <c r="A12" s="438" t="s">
        <v>265</v>
      </c>
      <c r="B12" s="417" t="s">
        <v>266</v>
      </c>
      <c r="C12" s="332"/>
      <c r="D12" s="439"/>
      <c r="E12" s="85"/>
    </row>
    <row r="13" spans="1:5" ht="49.5">
      <c r="A13" s="440"/>
      <c r="B13" s="32" t="s">
        <v>267</v>
      </c>
      <c r="C13" s="413"/>
      <c r="D13" s="414"/>
      <c r="E13" s="85"/>
    </row>
    <row r="14" spans="1:5" ht="16.5">
      <c r="A14" s="438" t="s">
        <v>268</v>
      </c>
      <c r="B14" s="417" t="s">
        <v>269</v>
      </c>
      <c r="C14" s="415"/>
      <c r="D14" s="414"/>
      <c r="E14" s="85"/>
    </row>
    <row r="15" spans="1:5" ht="49.5">
      <c r="A15" s="440"/>
      <c r="B15" s="32" t="s">
        <v>270</v>
      </c>
      <c r="C15" s="415"/>
      <c r="D15" s="414"/>
      <c r="E15" s="85"/>
    </row>
    <row r="16" spans="1:5" ht="16.5">
      <c r="A16" s="438" t="s">
        <v>271</v>
      </c>
      <c r="B16" s="417" t="s">
        <v>272</v>
      </c>
      <c r="C16" s="415"/>
      <c r="D16" s="414"/>
      <c r="E16" s="85"/>
    </row>
    <row r="17" spans="1:10" ht="30" customHeight="1">
      <c r="A17" s="440"/>
      <c r="B17" s="32" t="s">
        <v>273</v>
      </c>
      <c r="C17" s="415"/>
      <c r="D17" s="414"/>
      <c r="E17" s="85"/>
    </row>
    <row r="18" spans="1:10" ht="16.5">
      <c r="A18" s="438" t="s">
        <v>274</v>
      </c>
      <c r="B18" s="417" t="s">
        <v>275</v>
      </c>
      <c r="C18" s="415"/>
      <c r="D18" s="414"/>
      <c r="E18" s="85"/>
      <c r="F18" s="441"/>
    </row>
    <row r="19" spans="1:10" ht="24.95" customHeight="1">
      <c r="A19" s="283"/>
      <c r="B19" s="284" t="s">
        <v>276</v>
      </c>
      <c r="C19" s="415"/>
      <c r="D19" s="416"/>
      <c r="E19" s="85"/>
      <c r="F19" s="441"/>
      <c r="G19" s="441"/>
    </row>
    <row r="20" spans="1:10" ht="24.95" customHeight="1">
      <c r="A20" s="283"/>
      <c r="B20" s="32" t="s">
        <v>277</v>
      </c>
      <c r="C20" s="415"/>
      <c r="D20" s="414"/>
      <c r="E20" s="85"/>
      <c r="F20" s="441"/>
    </row>
    <row r="21" spans="1:10" ht="24.95" customHeight="1">
      <c r="A21" s="283"/>
      <c r="B21" s="32" t="s">
        <v>278</v>
      </c>
      <c r="C21" s="415"/>
      <c r="D21" s="414"/>
      <c r="E21" s="85"/>
    </row>
    <row r="22" spans="1:10" ht="24.95" customHeight="1">
      <c r="A22" s="283"/>
      <c r="B22" s="32" t="s">
        <v>279</v>
      </c>
      <c r="C22" s="415"/>
      <c r="D22" s="414"/>
      <c r="E22" s="85"/>
    </row>
    <row r="23" spans="1:10" ht="24.95" customHeight="1">
      <c r="A23" s="283"/>
      <c r="B23" s="32" t="s">
        <v>280</v>
      </c>
      <c r="C23" s="413"/>
      <c r="D23" s="414"/>
      <c r="E23" s="85"/>
    </row>
    <row r="24" spans="1:10" ht="24.95" customHeight="1">
      <c r="A24" s="438"/>
      <c r="B24" s="32" t="s">
        <v>281</v>
      </c>
      <c r="C24" s="415"/>
      <c r="D24" s="416"/>
      <c r="E24" s="85"/>
    </row>
    <row r="25" spans="1:10" ht="30">
      <c r="A25" s="438">
        <v>5</v>
      </c>
      <c r="B25" s="417" t="s">
        <v>318</v>
      </c>
      <c r="C25" s="418"/>
      <c r="D25" s="285"/>
      <c r="E25" s="419"/>
      <c r="F25" s="285"/>
      <c r="G25" s="441"/>
      <c r="J25" s="442"/>
    </row>
    <row r="26" spans="1:10" ht="15.75">
      <c r="B26" s="443" t="s">
        <v>309</v>
      </c>
      <c r="C26" s="443" t="s">
        <v>310</v>
      </c>
    </row>
    <row r="27" spans="1:10" ht="15.75">
      <c r="B27" s="444"/>
      <c r="C27" s="412"/>
    </row>
    <row r="28" spans="1:10" ht="15.75">
      <c r="B28" s="443" t="s">
        <v>311</v>
      </c>
      <c r="C28" s="443" t="s">
        <v>312</v>
      </c>
    </row>
  </sheetData>
  <mergeCells count="10">
    <mergeCell ref="A2:E2"/>
    <mergeCell ref="A3:E3"/>
    <mergeCell ref="A4:E4"/>
    <mergeCell ref="A6:E6"/>
    <mergeCell ref="A9:A11"/>
    <mergeCell ref="B9:B11"/>
    <mergeCell ref="C9:D9"/>
    <mergeCell ref="E9:E11"/>
    <mergeCell ref="C10:C11"/>
    <mergeCell ref="D10:D11"/>
  </mergeCells>
  <phoneticPr fontId="69" type="noConversion"/>
  <pageMargins left="0.511811023622047" right="0.23622047244094499" top="0.54" bottom="0.54" header="0.31496062992126" footer="0.31496062992126"/>
  <pageSetup paperSize="9" scale="90" orientation="landscape" r:id="rId1"/>
  <headerFooter>
    <oddHeader>&amp;RSchedule No. 5</oddHeader>
    <oddFooter>&amp;CPage &amp;P of &amp;N&amp;R&amp;G</oddFooter>
  </headerFooter>
  <rowBreaks count="1" manualBreakCount="1">
    <brk id="25" max="4"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94" zoomScaleNormal="94" zoomScaleSheetLayoutView="83" workbookViewId="0">
      <selection activeCell="H15" sqref="H15"/>
    </sheetView>
  </sheetViews>
  <sheetFormatPr defaultColWidth="9.28515625" defaultRowHeight="15"/>
  <cols>
    <col min="1" max="1" width="9.7109375" customWidth="1"/>
    <col min="2" max="2" width="44.7109375" customWidth="1"/>
    <col min="3" max="3" width="10" customWidth="1"/>
    <col min="4" max="4" width="8.7109375" customWidth="1"/>
    <col min="5" max="5" width="9.28515625" customWidth="1"/>
    <col min="6" max="6" width="12.5703125" customWidth="1"/>
    <col min="7" max="7" width="14" customWidth="1"/>
    <col min="8" max="8" width="17.28515625" customWidth="1"/>
    <col min="9" max="9" width="17.5703125" customWidth="1"/>
    <col min="10" max="10" width="16.42578125" customWidth="1"/>
    <col min="11" max="11" width="10.28515625" customWidth="1"/>
    <col min="12" max="12" width="6.7109375" customWidth="1"/>
    <col min="13" max="13" width="11.28515625" customWidth="1"/>
    <col min="14" max="15" width="6.5703125" customWidth="1"/>
    <col min="16" max="16" width="7.42578125" customWidth="1"/>
    <col min="17" max="17" width="7.28515625" customWidth="1"/>
    <col min="18" max="22" width="9.28515625" customWidth="1"/>
    <col min="257" max="257" width="9.7109375" customWidth="1"/>
    <col min="258" max="258" width="68.28515625" customWidth="1"/>
    <col min="259" max="259" width="11.7109375" customWidth="1"/>
    <col min="260" max="260" width="11.42578125" customWidth="1"/>
    <col min="261" max="261" width="9.28515625" customWidth="1"/>
    <col min="262" max="262" width="12.5703125" customWidth="1"/>
    <col min="263" max="263" width="12.28515625" customWidth="1"/>
    <col min="264" max="264" width="17.28515625" customWidth="1"/>
    <col min="265" max="265" width="19.28515625" customWidth="1"/>
    <col min="266" max="266" width="16.42578125" customWidth="1"/>
    <col min="267" max="267" width="7.28515625" customWidth="1"/>
    <col min="268" max="268" width="6.7109375" customWidth="1"/>
    <col min="269" max="269" width="11.28515625" customWidth="1"/>
    <col min="270" max="271" width="6.5703125" customWidth="1"/>
    <col min="272" max="272" width="7.42578125" customWidth="1"/>
    <col min="273" max="273" width="7.28515625" customWidth="1"/>
    <col min="274" max="278" width="9.28515625" customWidth="1"/>
    <col min="513" max="513" width="9.7109375" customWidth="1"/>
    <col min="514" max="514" width="68.28515625" customWidth="1"/>
    <col min="515" max="515" width="11.7109375" customWidth="1"/>
    <col min="516" max="516" width="11.42578125" customWidth="1"/>
    <col min="517" max="517" width="9.28515625" customWidth="1"/>
    <col min="518" max="518" width="12.5703125" customWidth="1"/>
    <col min="519" max="519" width="12.28515625" customWidth="1"/>
    <col min="520" max="520" width="17.28515625" customWidth="1"/>
    <col min="521" max="521" width="19.28515625" customWidth="1"/>
    <col min="522" max="522" width="16.42578125" customWidth="1"/>
    <col min="523" max="523" width="7.28515625" customWidth="1"/>
    <col min="524" max="524" width="6.7109375" customWidth="1"/>
    <col min="525" max="525" width="11.28515625" customWidth="1"/>
    <col min="526" max="527" width="6.5703125" customWidth="1"/>
    <col min="528" max="528" width="7.42578125" customWidth="1"/>
    <col min="529" max="529" width="7.28515625" customWidth="1"/>
    <col min="530" max="534" width="9.28515625" customWidth="1"/>
    <col min="769" max="769" width="9.7109375" customWidth="1"/>
    <col min="770" max="770" width="68.28515625" customWidth="1"/>
    <col min="771" max="771" width="11.7109375" customWidth="1"/>
    <col min="772" max="772" width="11.42578125" customWidth="1"/>
    <col min="773" max="773" width="9.28515625" customWidth="1"/>
    <col min="774" max="774" width="12.5703125" customWidth="1"/>
    <col min="775" max="775" width="12.28515625" customWidth="1"/>
    <col min="776" max="776" width="17.28515625" customWidth="1"/>
    <col min="777" max="777" width="19.28515625" customWidth="1"/>
    <col min="778" max="778" width="16.42578125" customWidth="1"/>
    <col min="779" max="779" width="7.28515625" customWidth="1"/>
    <col min="780" max="780" width="6.7109375" customWidth="1"/>
    <col min="781" max="781" width="11.28515625" customWidth="1"/>
    <col min="782" max="783" width="6.5703125" customWidth="1"/>
    <col min="784" max="784" width="7.42578125" customWidth="1"/>
    <col min="785" max="785" width="7.28515625" customWidth="1"/>
    <col min="786" max="790" width="9.28515625" customWidth="1"/>
    <col min="1025" max="1025" width="9.7109375" customWidth="1"/>
    <col min="1026" max="1026" width="68.28515625" customWidth="1"/>
    <col min="1027" max="1027" width="11.7109375" customWidth="1"/>
    <col min="1028" max="1028" width="11.42578125" customWidth="1"/>
    <col min="1029" max="1029" width="9.28515625" customWidth="1"/>
    <col min="1030" max="1030" width="12.5703125" customWidth="1"/>
    <col min="1031" max="1031" width="12.28515625" customWidth="1"/>
    <col min="1032" max="1032" width="17.28515625" customWidth="1"/>
    <col min="1033" max="1033" width="19.28515625" customWidth="1"/>
    <col min="1034" max="1034" width="16.42578125" customWidth="1"/>
    <col min="1035" max="1035" width="7.28515625" customWidth="1"/>
    <col min="1036" max="1036" width="6.7109375" customWidth="1"/>
    <col min="1037" max="1037" width="11.28515625" customWidth="1"/>
    <col min="1038" max="1039" width="6.5703125" customWidth="1"/>
    <col min="1040" max="1040" width="7.42578125" customWidth="1"/>
    <col min="1041" max="1041" width="7.28515625" customWidth="1"/>
    <col min="1042" max="1046" width="9.28515625" customWidth="1"/>
    <col min="1281" max="1281" width="9.7109375" customWidth="1"/>
    <col min="1282" max="1282" width="68.28515625" customWidth="1"/>
    <col min="1283" max="1283" width="11.7109375" customWidth="1"/>
    <col min="1284" max="1284" width="11.42578125" customWidth="1"/>
    <col min="1285" max="1285" width="9.28515625" customWidth="1"/>
    <col min="1286" max="1286" width="12.5703125" customWidth="1"/>
    <col min="1287" max="1287" width="12.28515625" customWidth="1"/>
    <col min="1288" max="1288" width="17.28515625" customWidth="1"/>
    <col min="1289" max="1289" width="19.28515625" customWidth="1"/>
    <col min="1290" max="1290" width="16.42578125" customWidth="1"/>
    <col min="1291" max="1291" width="7.28515625" customWidth="1"/>
    <col min="1292" max="1292" width="6.7109375" customWidth="1"/>
    <col min="1293" max="1293" width="11.28515625" customWidth="1"/>
    <col min="1294" max="1295" width="6.5703125" customWidth="1"/>
    <col min="1296" max="1296" width="7.42578125" customWidth="1"/>
    <col min="1297" max="1297" width="7.28515625" customWidth="1"/>
    <col min="1298" max="1302" width="9.28515625" customWidth="1"/>
    <col min="1537" max="1537" width="9.7109375" customWidth="1"/>
    <col min="1538" max="1538" width="68.28515625" customWidth="1"/>
    <col min="1539" max="1539" width="11.7109375" customWidth="1"/>
    <col min="1540" max="1540" width="11.42578125" customWidth="1"/>
    <col min="1541" max="1541" width="9.28515625" customWidth="1"/>
    <col min="1542" max="1542" width="12.5703125" customWidth="1"/>
    <col min="1543" max="1543" width="12.28515625" customWidth="1"/>
    <col min="1544" max="1544" width="17.28515625" customWidth="1"/>
    <col min="1545" max="1545" width="19.28515625" customWidth="1"/>
    <col min="1546" max="1546" width="16.42578125" customWidth="1"/>
    <col min="1547" max="1547" width="7.28515625" customWidth="1"/>
    <col min="1548" max="1548" width="6.7109375" customWidth="1"/>
    <col min="1549" max="1549" width="11.28515625" customWidth="1"/>
    <col min="1550" max="1551" width="6.5703125" customWidth="1"/>
    <col min="1552" max="1552" width="7.42578125" customWidth="1"/>
    <col min="1553" max="1553" width="7.28515625" customWidth="1"/>
    <col min="1554" max="1558" width="9.28515625" customWidth="1"/>
    <col min="1793" max="1793" width="9.7109375" customWidth="1"/>
    <col min="1794" max="1794" width="68.28515625" customWidth="1"/>
    <col min="1795" max="1795" width="11.7109375" customWidth="1"/>
    <col min="1796" max="1796" width="11.42578125" customWidth="1"/>
    <col min="1797" max="1797" width="9.28515625" customWidth="1"/>
    <col min="1798" max="1798" width="12.5703125" customWidth="1"/>
    <col min="1799" max="1799" width="12.28515625" customWidth="1"/>
    <col min="1800" max="1800" width="17.28515625" customWidth="1"/>
    <col min="1801" max="1801" width="19.28515625" customWidth="1"/>
    <col min="1802" max="1802" width="16.42578125" customWidth="1"/>
    <col min="1803" max="1803" width="7.28515625" customWidth="1"/>
    <col min="1804" max="1804" width="6.7109375" customWidth="1"/>
    <col min="1805" max="1805" width="11.28515625" customWidth="1"/>
    <col min="1806" max="1807" width="6.5703125" customWidth="1"/>
    <col min="1808" max="1808" width="7.42578125" customWidth="1"/>
    <col min="1809" max="1809" width="7.28515625" customWidth="1"/>
    <col min="1810" max="1814" width="9.28515625" customWidth="1"/>
    <col min="2049" max="2049" width="9.7109375" customWidth="1"/>
    <col min="2050" max="2050" width="68.28515625" customWidth="1"/>
    <col min="2051" max="2051" width="11.7109375" customWidth="1"/>
    <col min="2052" max="2052" width="11.42578125" customWidth="1"/>
    <col min="2053" max="2053" width="9.28515625" customWidth="1"/>
    <col min="2054" max="2054" width="12.5703125" customWidth="1"/>
    <col min="2055" max="2055" width="12.28515625" customWidth="1"/>
    <col min="2056" max="2056" width="17.28515625" customWidth="1"/>
    <col min="2057" max="2057" width="19.28515625" customWidth="1"/>
    <col min="2058" max="2058" width="16.42578125" customWidth="1"/>
    <col min="2059" max="2059" width="7.28515625" customWidth="1"/>
    <col min="2060" max="2060" width="6.7109375" customWidth="1"/>
    <col min="2061" max="2061" width="11.28515625" customWidth="1"/>
    <col min="2062" max="2063" width="6.5703125" customWidth="1"/>
    <col min="2064" max="2064" width="7.42578125" customWidth="1"/>
    <col min="2065" max="2065" width="7.28515625" customWidth="1"/>
    <col min="2066" max="2070" width="9.28515625" customWidth="1"/>
    <col min="2305" max="2305" width="9.7109375" customWidth="1"/>
    <col min="2306" max="2306" width="68.28515625" customWidth="1"/>
    <col min="2307" max="2307" width="11.7109375" customWidth="1"/>
    <col min="2308" max="2308" width="11.42578125" customWidth="1"/>
    <col min="2309" max="2309" width="9.28515625" customWidth="1"/>
    <col min="2310" max="2310" width="12.5703125" customWidth="1"/>
    <col min="2311" max="2311" width="12.28515625" customWidth="1"/>
    <col min="2312" max="2312" width="17.28515625" customWidth="1"/>
    <col min="2313" max="2313" width="19.28515625" customWidth="1"/>
    <col min="2314" max="2314" width="16.42578125" customWidth="1"/>
    <col min="2315" max="2315" width="7.28515625" customWidth="1"/>
    <col min="2316" max="2316" width="6.7109375" customWidth="1"/>
    <col min="2317" max="2317" width="11.28515625" customWidth="1"/>
    <col min="2318" max="2319" width="6.5703125" customWidth="1"/>
    <col min="2320" max="2320" width="7.42578125" customWidth="1"/>
    <col min="2321" max="2321" width="7.28515625" customWidth="1"/>
    <col min="2322" max="2326" width="9.28515625" customWidth="1"/>
    <col min="2561" max="2561" width="9.7109375" customWidth="1"/>
    <col min="2562" max="2562" width="68.28515625" customWidth="1"/>
    <col min="2563" max="2563" width="11.7109375" customWidth="1"/>
    <col min="2564" max="2564" width="11.42578125" customWidth="1"/>
    <col min="2565" max="2565" width="9.28515625" customWidth="1"/>
    <col min="2566" max="2566" width="12.5703125" customWidth="1"/>
    <col min="2567" max="2567" width="12.28515625" customWidth="1"/>
    <col min="2568" max="2568" width="17.28515625" customWidth="1"/>
    <col min="2569" max="2569" width="19.28515625" customWidth="1"/>
    <col min="2570" max="2570" width="16.42578125" customWidth="1"/>
    <col min="2571" max="2571" width="7.28515625" customWidth="1"/>
    <col min="2572" max="2572" width="6.7109375" customWidth="1"/>
    <col min="2573" max="2573" width="11.28515625" customWidth="1"/>
    <col min="2574" max="2575" width="6.5703125" customWidth="1"/>
    <col min="2576" max="2576" width="7.42578125" customWidth="1"/>
    <col min="2577" max="2577" width="7.28515625" customWidth="1"/>
    <col min="2578" max="2582" width="9.28515625" customWidth="1"/>
    <col min="2817" max="2817" width="9.7109375" customWidth="1"/>
    <col min="2818" max="2818" width="68.28515625" customWidth="1"/>
    <col min="2819" max="2819" width="11.7109375" customWidth="1"/>
    <col min="2820" max="2820" width="11.42578125" customWidth="1"/>
    <col min="2821" max="2821" width="9.28515625" customWidth="1"/>
    <col min="2822" max="2822" width="12.5703125" customWidth="1"/>
    <col min="2823" max="2823" width="12.28515625" customWidth="1"/>
    <col min="2824" max="2824" width="17.28515625" customWidth="1"/>
    <col min="2825" max="2825" width="19.28515625" customWidth="1"/>
    <col min="2826" max="2826" width="16.42578125" customWidth="1"/>
    <col min="2827" max="2827" width="7.28515625" customWidth="1"/>
    <col min="2828" max="2828" width="6.7109375" customWidth="1"/>
    <col min="2829" max="2829" width="11.28515625" customWidth="1"/>
    <col min="2830" max="2831" width="6.5703125" customWidth="1"/>
    <col min="2832" max="2832" width="7.42578125" customWidth="1"/>
    <col min="2833" max="2833" width="7.28515625" customWidth="1"/>
    <col min="2834" max="2838" width="9.28515625" customWidth="1"/>
    <col min="3073" max="3073" width="9.7109375" customWidth="1"/>
    <col min="3074" max="3074" width="68.28515625" customWidth="1"/>
    <col min="3075" max="3075" width="11.7109375" customWidth="1"/>
    <col min="3076" max="3076" width="11.42578125" customWidth="1"/>
    <col min="3077" max="3077" width="9.28515625" customWidth="1"/>
    <col min="3078" max="3078" width="12.5703125" customWidth="1"/>
    <col min="3079" max="3079" width="12.28515625" customWidth="1"/>
    <col min="3080" max="3080" width="17.28515625" customWidth="1"/>
    <col min="3081" max="3081" width="19.28515625" customWidth="1"/>
    <col min="3082" max="3082" width="16.42578125" customWidth="1"/>
    <col min="3083" max="3083" width="7.28515625" customWidth="1"/>
    <col min="3084" max="3084" width="6.7109375" customWidth="1"/>
    <col min="3085" max="3085" width="11.28515625" customWidth="1"/>
    <col min="3086" max="3087" width="6.5703125" customWidth="1"/>
    <col min="3088" max="3088" width="7.42578125" customWidth="1"/>
    <col min="3089" max="3089" width="7.28515625" customWidth="1"/>
    <col min="3090" max="3094" width="9.28515625" customWidth="1"/>
    <col min="3329" max="3329" width="9.7109375" customWidth="1"/>
    <col min="3330" max="3330" width="68.28515625" customWidth="1"/>
    <col min="3331" max="3331" width="11.7109375" customWidth="1"/>
    <col min="3332" max="3332" width="11.42578125" customWidth="1"/>
    <col min="3333" max="3333" width="9.28515625" customWidth="1"/>
    <col min="3334" max="3334" width="12.5703125" customWidth="1"/>
    <col min="3335" max="3335" width="12.28515625" customWidth="1"/>
    <col min="3336" max="3336" width="17.28515625" customWidth="1"/>
    <col min="3337" max="3337" width="19.28515625" customWidth="1"/>
    <col min="3338" max="3338" width="16.42578125" customWidth="1"/>
    <col min="3339" max="3339" width="7.28515625" customWidth="1"/>
    <col min="3340" max="3340" width="6.7109375" customWidth="1"/>
    <col min="3341" max="3341" width="11.28515625" customWidth="1"/>
    <col min="3342" max="3343" width="6.5703125" customWidth="1"/>
    <col min="3344" max="3344" width="7.42578125" customWidth="1"/>
    <col min="3345" max="3345" width="7.28515625" customWidth="1"/>
    <col min="3346" max="3350" width="9.28515625" customWidth="1"/>
    <col min="3585" max="3585" width="9.7109375" customWidth="1"/>
    <col min="3586" max="3586" width="68.28515625" customWidth="1"/>
    <col min="3587" max="3587" width="11.7109375" customWidth="1"/>
    <col min="3588" max="3588" width="11.42578125" customWidth="1"/>
    <col min="3589" max="3589" width="9.28515625" customWidth="1"/>
    <col min="3590" max="3590" width="12.5703125" customWidth="1"/>
    <col min="3591" max="3591" width="12.28515625" customWidth="1"/>
    <col min="3592" max="3592" width="17.28515625" customWidth="1"/>
    <col min="3593" max="3593" width="19.28515625" customWidth="1"/>
    <col min="3594" max="3594" width="16.42578125" customWidth="1"/>
    <col min="3595" max="3595" width="7.28515625" customWidth="1"/>
    <col min="3596" max="3596" width="6.7109375" customWidth="1"/>
    <col min="3597" max="3597" width="11.28515625" customWidth="1"/>
    <col min="3598" max="3599" width="6.5703125" customWidth="1"/>
    <col min="3600" max="3600" width="7.42578125" customWidth="1"/>
    <col min="3601" max="3601" width="7.28515625" customWidth="1"/>
    <col min="3602" max="3606" width="9.28515625" customWidth="1"/>
    <col min="3841" max="3841" width="9.7109375" customWidth="1"/>
    <col min="3842" max="3842" width="68.28515625" customWidth="1"/>
    <col min="3843" max="3843" width="11.7109375" customWidth="1"/>
    <col min="3844" max="3844" width="11.42578125" customWidth="1"/>
    <col min="3845" max="3845" width="9.28515625" customWidth="1"/>
    <col min="3846" max="3846" width="12.5703125" customWidth="1"/>
    <col min="3847" max="3847" width="12.28515625" customWidth="1"/>
    <col min="3848" max="3848" width="17.28515625" customWidth="1"/>
    <col min="3849" max="3849" width="19.28515625" customWidth="1"/>
    <col min="3850" max="3850" width="16.42578125" customWidth="1"/>
    <col min="3851" max="3851" width="7.28515625" customWidth="1"/>
    <col min="3852" max="3852" width="6.7109375" customWidth="1"/>
    <col min="3853" max="3853" width="11.28515625" customWidth="1"/>
    <col min="3854" max="3855" width="6.5703125" customWidth="1"/>
    <col min="3856" max="3856" width="7.42578125" customWidth="1"/>
    <col min="3857" max="3857" width="7.28515625" customWidth="1"/>
    <col min="3858" max="3862" width="9.28515625" customWidth="1"/>
    <col min="4097" max="4097" width="9.7109375" customWidth="1"/>
    <col min="4098" max="4098" width="68.28515625" customWidth="1"/>
    <col min="4099" max="4099" width="11.7109375" customWidth="1"/>
    <col min="4100" max="4100" width="11.42578125" customWidth="1"/>
    <col min="4101" max="4101" width="9.28515625" customWidth="1"/>
    <col min="4102" max="4102" width="12.5703125" customWidth="1"/>
    <col min="4103" max="4103" width="12.28515625" customWidth="1"/>
    <col min="4104" max="4104" width="17.28515625" customWidth="1"/>
    <col min="4105" max="4105" width="19.28515625" customWidth="1"/>
    <col min="4106" max="4106" width="16.42578125" customWidth="1"/>
    <col min="4107" max="4107" width="7.28515625" customWidth="1"/>
    <col min="4108" max="4108" width="6.7109375" customWidth="1"/>
    <col min="4109" max="4109" width="11.28515625" customWidth="1"/>
    <col min="4110" max="4111" width="6.5703125" customWidth="1"/>
    <col min="4112" max="4112" width="7.42578125" customWidth="1"/>
    <col min="4113" max="4113" width="7.28515625" customWidth="1"/>
    <col min="4114" max="4118" width="9.28515625" customWidth="1"/>
    <col min="4353" max="4353" width="9.7109375" customWidth="1"/>
    <col min="4354" max="4354" width="68.28515625" customWidth="1"/>
    <col min="4355" max="4355" width="11.7109375" customWidth="1"/>
    <col min="4356" max="4356" width="11.42578125" customWidth="1"/>
    <col min="4357" max="4357" width="9.28515625" customWidth="1"/>
    <col min="4358" max="4358" width="12.5703125" customWidth="1"/>
    <col min="4359" max="4359" width="12.28515625" customWidth="1"/>
    <col min="4360" max="4360" width="17.28515625" customWidth="1"/>
    <col min="4361" max="4361" width="19.28515625" customWidth="1"/>
    <col min="4362" max="4362" width="16.42578125" customWidth="1"/>
    <col min="4363" max="4363" width="7.28515625" customWidth="1"/>
    <col min="4364" max="4364" width="6.7109375" customWidth="1"/>
    <col min="4365" max="4365" width="11.28515625" customWidth="1"/>
    <col min="4366" max="4367" width="6.5703125" customWidth="1"/>
    <col min="4368" max="4368" width="7.42578125" customWidth="1"/>
    <col min="4369" max="4369" width="7.28515625" customWidth="1"/>
    <col min="4370" max="4374" width="9.28515625" customWidth="1"/>
    <col min="4609" max="4609" width="9.7109375" customWidth="1"/>
    <col min="4610" max="4610" width="68.28515625" customWidth="1"/>
    <col min="4611" max="4611" width="11.7109375" customWidth="1"/>
    <col min="4612" max="4612" width="11.42578125" customWidth="1"/>
    <col min="4613" max="4613" width="9.28515625" customWidth="1"/>
    <col min="4614" max="4614" width="12.5703125" customWidth="1"/>
    <col min="4615" max="4615" width="12.28515625" customWidth="1"/>
    <col min="4616" max="4616" width="17.28515625" customWidth="1"/>
    <col min="4617" max="4617" width="19.28515625" customWidth="1"/>
    <col min="4618" max="4618" width="16.42578125" customWidth="1"/>
    <col min="4619" max="4619" width="7.28515625" customWidth="1"/>
    <col min="4620" max="4620" width="6.7109375" customWidth="1"/>
    <col min="4621" max="4621" width="11.28515625" customWidth="1"/>
    <col min="4622" max="4623" width="6.5703125" customWidth="1"/>
    <col min="4624" max="4624" width="7.42578125" customWidth="1"/>
    <col min="4625" max="4625" width="7.28515625" customWidth="1"/>
    <col min="4626" max="4630" width="9.28515625" customWidth="1"/>
    <col min="4865" max="4865" width="9.7109375" customWidth="1"/>
    <col min="4866" max="4866" width="68.28515625" customWidth="1"/>
    <col min="4867" max="4867" width="11.7109375" customWidth="1"/>
    <col min="4868" max="4868" width="11.42578125" customWidth="1"/>
    <col min="4869" max="4869" width="9.28515625" customWidth="1"/>
    <col min="4870" max="4870" width="12.5703125" customWidth="1"/>
    <col min="4871" max="4871" width="12.28515625" customWidth="1"/>
    <col min="4872" max="4872" width="17.28515625" customWidth="1"/>
    <col min="4873" max="4873" width="19.28515625" customWidth="1"/>
    <col min="4874" max="4874" width="16.42578125" customWidth="1"/>
    <col min="4875" max="4875" width="7.28515625" customWidth="1"/>
    <col min="4876" max="4876" width="6.7109375" customWidth="1"/>
    <col min="4877" max="4877" width="11.28515625" customWidth="1"/>
    <col min="4878" max="4879" width="6.5703125" customWidth="1"/>
    <col min="4880" max="4880" width="7.42578125" customWidth="1"/>
    <col min="4881" max="4881" width="7.28515625" customWidth="1"/>
    <col min="4882" max="4886" width="9.28515625" customWidth="1"/>
    <col min="5121" max="5121" width="9.7109375" customWidth="1"/>
    <col min="5122" max="5122" width="68.28515625" customWidth="1"/>
    <col min="5123" max="5123" width="11.7109375" customWidth="1"/>
    <col min="5124" max="5124" width="11.42578125" customWidth="1"/>
    <col min="5125" max="5125" width="9.28515625" customWidth="1"/>
    <col min="5126" max="5126" width="12.5703125" customWidth="1"/>
    <col min="5127" max="5127" width="12.28515625" customWidth="1"/>
    <col min="5128" max="5128" width="17.28515625" customWidth="1"/>
    <col min="5129" max="5129" width="19.28515625" customWidth="1"/>
    <col min="5130" max="5130" width="16.42578125" customWidth="1"/>
    <col min="5131" max="5131" width="7.28515625" customWidth="1"/>
    <col min="5132" max="5132" width="6.7109375" customWidth="1"/>
    <col min="5133" max="5133" width="11.28515625" customWidth="1"/>
    <col min="5134" max="5135" width="6.5703125" customWidth="1"/>
    <col min="5136" max="5136" width="7.42578125" customWidth="1"/>
    <col min="5137" max="5137" width="7.28515625" customWidth="1"/>
    <col min="5138" max="5142" width="9.28515625" customWidth="1"/>
    <col min="5377" max="5377" width="9.7109375" customWidth="1"/>
    <col min="5378" max="5378" width="68.28515625" customWidth="1"/>
    <col min="5379" max="5379" width="11.7109375" customWidth="1"/>
    <col min="5380" max="5380" width="11.42578125" customWidth="1"/>
    <col min="5381" max="5381" width="9.28515625" customWidth="1"/>
    <col min="5382" max="5382" width="12.5703125" customWidth="1"/>
    <col min="5383" max="5383" width="12.28515625" customWidth="1"/>
    <col min="5384" max="5384" width="17.28515625" customWidth="1"/>
    <col min="5385" max="5385" width="19.28515625" customWidth="1"/>
    <col min="5386" max="5386" width="16.42578125" customWidth="1"/>
    <col min="5387" max="5387" width="7.28515625" customWidth="1"/>
    <col min="5388" max="5388" width="6.7109375" customWidth="1"/>
    <col min="5389" max="5389" width="11.28515625" customWidth="1"/>
    <col min="5390" max="5391" width="6.5703125" customWidth="1"/>
    <col min="5392" max="5392" width="7.42578125" customWidth="1"/>
    <col min="5393" max="5393" width="7.28515625" customWidth="1"/>
    <col min="5394" max="5398" width="9.28515625" customWidth="1"/>
    <col min="5633" max="5633" width="9.7109375" customWidth="1"/>
    <col min="5634" max="5634" width="68.28515625" customWidth="1"/>
    <col min="5635" max="5635" width="11.7109375" customWidth="1"/>
    <col min="5636" max="5636" width="11.42578125" customWidth="1"/>
    <col min="5637" max="5637" width="9.28515625" customWidth="1"/>
    <col min="5638" max="5638" width="12.5703125" customWidth="1"/>
    <col min="5639" max="5639" width="12.28515625" customWidth="1"/>
    <col min="5640" max="5640" width="17.28515625" customWidth="1"/>
    <col min="5641" max="5641" width="19.28515625" customWidth="1"/>
    <col min="5642" max="5642" width="16.42578125" customWidth="1"/>
    <col min="5643" max="5643" width="7.28515625" customWidth="1"/>
    <col min="5644" max="5644" width="6.7109375" customWidth="1"/>
    <col min="5645" max="5645" width="11.28515625" customWidth="1"/>
    <col min="5646" max="5647" width="6.5703125" customWidth="1"/>
    <col min="5648" max="5648" width="7.42578125" customWidth="1"/>
    <col min="5649" max="5649" width="7.28515625" customWidth="1"/>
    <col min="5650" max="5654" width="9.28515625" customWidth="1"/>
    <col min="5889" max="5889" width="9.7109375" customWidth="1"/>
    <col min="5890" max="5890" width="68.28515625" customWidth="1"/>
    <col min="5891" max="5891" width="11.7109375" customWidth="1"/>
    <col min="5892" max="5892" width="11.42578125" customWidth="1"/>
    <col min="5893" max="5893" width="9.28515625" customWidth="1"/>
    <col min="5894" max="5894" width="12.5703125" customWidth="1"/>
    <col min="5895" max="5895" width="12.28515625" customWidth="1"/>
    <col min="5896" max="5896" width="17.28515625" customWidth="1"/>
    <col min="5897" max="5897" width="19.28515625" customWidth="1"/>
    <col min="5898" max="5898" width="16.42578125" customWidth="1"/>
    <col min="5899" max="5899" width="7.28515625" customWidth="1"/>
    <col min="5900" max="5900" width="6.7109375" customWidth="1"/>
    <col min="5901" max="5901" width="11.28515625" customWidth="1"/>
    <col min="5902" max="5903" width="6.5703125" customWidth="1"/>
    <col min="5904" max="5904" width="7.42578125" customWidth="1"/>
    <col min="5905" max="5905" width="7.28515625" customWidth="1"/>
    <col min="5906" max="5910" width="9.28515625" customWidth="1"/>
    <col min="6145" max="6145" width="9.7109375" customWidth="1"/>
    <col min="6146" max="6146" width="68.28515625" customWidth="1"/>
    <col min="6147" max="6147" width="11.7109375" customWidth="1"/>
    <col min="6148" max="6148" width="11.42578125" customWidth="1"/>
    <col min="6149" max="6149" width="9.28515625" customWidth="1"/>
    <col min="6150" max="6150" width="12.5703125" customWidth="1"/>
    <col min="6151" max="6151" width="12.28515625" customWidth="1"/>
    <col min="6152" max="6152" width="17.28515625" customWidth="1"/>
    <col min="6153" max="6153" width="19.28515625" customWidth="1"/>
    <col min="6154" max="6154" width="16.42578125" customWidth="1"/>
    <col min="6155" max="6155" width="7.28515625" customWidth="1"/>
    <col min="6156" max="6156" width="6.7109375" customWidth="1"/>
    <col min="6157" max="6157" width="11.28515625" customWidth="1"/>
    <col min="6158" max="6159" width="6.5703125" customWidth="1"/>
    <col min="6160" max="6160" width="7.42578125" customWidth="1"/>
    <col min="6161" max="6161" width="7.28515625" customWidth="1"/>
    <col min="6162" max="6166" width="9.28515625" customWidth="1"/>
    <col min="6401" max="6401" width="9.7109375" customWidth="1"/>
    <col min="6402" max="6402" width="68.28515625" customWidth="1"/>
    <col min="6403" max="6403" width="11.7109375" customWidth="1"/>
    <col min="6404" max="6404" width="11.42578125" customWidth="1"/>
    <col min="6405" max="6405" width="9.28515625" customWidth="1"/>
    <col min="6406" max="6406" width="12.5703125" customWidth="1"/>
    <col min="6407" max="6407" width="12.28515625" customWidth="1"/>
    <col min="6408" max="6408" width="17.28515625" customWidth="1"/>
    <col min="6409" max="6409" width="19.28515625" customWidth="1"/>
    <col min="6410" max="6410" width="16.42578125" customWidth="1"/>
    <col min="6411" max="6411" width="7.28515625" customWidth="1"/>
    <col min="6412" max="6412" width="6.7109375" customWidth="1"/>
    <col min="6413" max="6413" width="11.28515625" customWidth="1"/>
    <col min="6414" max="6415" width="6.5703125" customWidth="1"/>
    <col min="6416" max="6416" width="7.42578125" customWidth="1"/>
    <col min="6417" max="6417" width="7.28515625" customWidth="1"/>
    <col min="6418" max="6422" width="9.28515625" customWidth="1"/>
    <col min="6657" max="6657" width="9.7109375" customWidth="1"/>
    <col min="6658" max="6658" width="68.28515625" customWidth="1"/>
    <col min="6659" max="6659" width="11.7109375" customWidth="1"/>
    <col min="6660" max="6660" width="11.42578125" customWidth="1"/>
    <col min="6661" max="6661" width="9.28515625" customWidth="1"/>
    <col min="6662" max="6662" width="12.5703125" customWidth="1"/>
    <col min="6663" max="6663" width="12.28515625" customWidth="1"/>
    <col min="6664" max="6664" width="17.28515625" customWidth="1"/>
    <col min="6665" max="6665" width="19.28515625" customWidth="1"/>
    <col min="6666" max="6666" width="16.42578125" customWidth="1"/>
    <col min="6667" max="6667" width="7.28515625" customWidth="1"/>
    <col min="6668" max="6668" width="6.7109375" customWidth="1"/>
    <col min="6669" max="6669" width="11.28515625" customWidth="1"/>
    <col min="6670" max="6671" width="6.5703125" customWidth="1"/>
    <col min="6672" max="6672" width="7.42578125" customWidth="1"/>
    <col min="6673" max="6673" width="7.28515625" customWidth="1"/>
    <col min="6674" max="6678" width="9.28515625" customWidth="1"/>
    <col min="6913" max="6913" width="9.7109375" customWidth="1"/>
    <col min="6914" max="6914" width="68.28515625" customWidth="1"/>
    <col min="6915" max="6915" width="11.7109375" customWidth="1"/>
    <col min="6916" max="6916" width="11.42578125" customWidth="1"/>
    <col min="6917" max="6917" width="9.28515625" customWidth="1"/>
    <col min="6918" max="6918" width="12.5703125" customWidth="1"/>
    <col min="6919" max="6919" width="12.28515625" customWidth="1"/>
    <col min="6920" max="6920" width="17.28515625" customWidth="1"/>
    <col min="6921" max="6921" width="19.28515625" customWidth="1"/>
    <col min="6922" max="6922" width="16.42578125" customWidth="1"/>
    <col min="6923" max="6923" width="7.28515625" customWidth="1"/>
    <col min="6924" max="6924" width="6.7109375" customWidth="1"/>
    <col min="6925" max="6925" width="11.28515625" customWidth="1"/>
    <col min="6926" max="6927" width="6.5703125" customWidth="1"/>
    <col min="6928" max="6928" width="7.42578125" customWidth="1"/>
    <col min="6929" max="6929" width="7.28515625" customWidth="1"/>
    <col min="6930" max="6934" width="9.28515625" customWidth="1"/>
    <col min="7169" max="7169" width="9.7109375" customWidth="1"/>
    <col min="7170" max="7170" width="68.28515625" customWidth="1"/>
    <col min="7171" max="7171" width="11.7109375" customWidth="1"/>
    <col min="7172" max="7172" width="11.42578125" customWidth="1"/>
    <col min="7173" max="7173" width="9.28515625" customWidth="1"/>
    <col min="7174" max="7174" width="12.5703125" customWidth="1"/>
    <col min="7175" max="7175" width="12.28515625" customWidth="1"/>
    <col min="7176" max="7176" width="17.28515625" customWidth="1"/>
    <col min="7177" max="7177" width="19.28515625" customWidth="1"/>
    <col min="7178" max="7178" width="16.42578125" customWidth="1"/>
    <col min="7179" max="7179" width="7.28515625" customWidth="1"/>
    <col min="7180" max="7180" width="6.7109375" customWidth="1"/>
    <col min="7181" max="7181" width="11.28515625" customWidth="1"/>
    <col min="7182" max="7183" width="6.5703125" customWidth="1"/>
    <col min="7184" max="7184" width="7.42578125" customWidth="1"/>
    <col min="7185" max="7185" width="7.28515625" customWidth="1"/>
    <col min="7186" max="7190" width="9.28515625" customWidth="1"/>
    <col min="7425" max="7425" width="9.7109375" customWidth="1"/>
    <col min="7426" max="7426" width="68.28515625" customWidth="1"/>
    <col min="7427" max="7427" width="11.7109375" customWidth="1"/>
    <col min="7428" max="7428" width="11.42578125" customWidth="1"/>
    <col min="7429" max="7429" width="9.28515625" customWidth="1"/>
    <col min="7430" max="7430" width="12.5703125" customWidth="1"/>
    <col min="7431" max="7431" width="12.28515625" customWidth="1"/>
    <col min="7432" max="7432" width="17.28515625" customWidth="1"/>
    <col min="7433" max="7433" width="19.28515625" customWidth="1"/>
    <col min="7434" max="7434" width="16.42578125" customWidth="1"/>
    <col min="7435" max="7435" width="7.28515625" customWidth="1"/>
    <col min="7436" max="7436" width="6.7109375" customWidth="1"/>
    <col min="7437" max="7437" width="11.28515625" customWidth="1"/>
    <col min="7438" max="7439" width="6.5703125" customWidth="1"/>
    <col min="7440" max="7440" width="7.42578125" customWidth="1"/>
    <col min="7441" max="7441" width="7.28515625" customWidth="1"/>
    <col min="7442" max="7446" width="9.28515625" customWidth="1"/>
    <col min="7681" max="7681" width="9.7109375" customWidth="1"/>
    <col min="7682" max="7682" width="68.28515625" customWidth="1"/>
    <col min="7683" max="7683" width="11.7109375" customWidth="1"/>
    <col min="7684" max="7684" width="11.42578125" customWidth="1"/>
    <col min="7685" max="7685" width="9.28515625" customWidth="1"/>
    <col min="7686" max="7686" width="12.5703125" customWidth="1"/>
    <col min="7687" max="7687" width="12.28515625" customWidth="1"/>
    <col min="7688" max="7688" width="17.28515625" customWidth="1"/>
    <col min="7689" max="7689" width="19.28515625" customWidth="1"/>
    <col min="7690" max="7690" width="16.42578125" customWidth="1"/>
    <col min="7691" max="7691" width="7.28515625" customWidth="1"/>
    <col min="7692" max="7692" width="6.7109375" customWidth="1"/>
    <col min="7693" max="7693" width="11.28515625" customWidth="1"/>
    <col min="7694" max="7695" width="6.5703125" customWidth="1"/>
    <col min="7696" max="7696" width="7.42578125" customWidth="1"/>
    <col min="7697" max="7697" width="7.28515625" customWidth="1"/>
    <col min="7698" max="7702" width="9.28515625" customWidth="1"/>
    <col min="7937" max="7937" width="9.7109375" customWidth="1"/>
    <col min="7938" max="7938" width="68.28515625" customWidth="1"/>
    <col min="7939" max="7939" width="11.7109375" customWidth="1"/>
    <col min="7940" max="7940" width="11.42578125" customWidth="1"/>
    <col min="7941" max="7941" width="9.28515625" customWidth="1"/>
    <col min="7942" max="7942" width="12.5703125" customWidth="1"/>
    <col min="7943" max="7943" width="12.28515625" customWidth="1"/>
    <col min="7944" max="7944" width="17.28515625" customWidth="1"/>
    <col min="7945" max="7945" width="19.28515625" customWidth="1"/>
    <col min="7946" max="7946" width="16.42578125" customWidth="1"/>
    <col min="7947" max="7947" width="7.28515625" customWidth="1"/>
    <col min="7948" max="7948" width="6.7109375" customWidth="1"/>
    <col min="7949" max="7949" width="11.28515625" customWidth="1"/>
    <col min="7950" max="7951" width="6.5703125" customWidth="1"/>
    <col min="7952" max="7952" width="7.42578125" customWidth="1"/>
    <col min="7953" max="7953" width="7.28515625" customWidth="1"/>
    <col min="7954" max="7958" width="9.28515625" customWidth="1"/>
    <col min="8193" max="8193" width="9.7109375" customWidth="1"/>
    <col min="8194" max="8194" width="68.28515625" customWidth="1"/>
    <col min="8195" max="8195" width="11.7109375" customWidth="1"/>
    <col min="8196" max="8196" width="11.42578125" customWidth="1"/>
    <col min="8197" max="8197" width="9.28515625" customWidth="1"/>
    <col min="8198" max="8198" width="12.5703125" customWidth="1"/>
    <col min="8199" max="8199" width="12.28515625" customWidth="1"/>
    <col min="8200" max="8200" width="17.28515625" customWidth="1"/>
    <col min="8201" max="8201" width="19.28515625" customWidth="1"/>
    <col min="8202" max="8202" width="16.42578125" customWidth="1"/>
    <col min="8203" max="8203" width="7.28515625" customWidth="1"/>
    <col min="8204" max="8204" width="6.7109375" customWidth="1"/>
    <col min="8205" max="8205" width="11.28515625" customWidth="1"/>
    <col min="8206" max="8207" width="6.5703125" customWidth="1"/>
    <col min="8208" max="8208" width="7.42578125" customWidth="1"/>
    <col min="8209" max="8209" width="7.28515625" customWidth="1"/>
    <col min="8210" max="8214" width="9.28515625" customWidth="1"/>
    <col min="8449" max="8449" width="9.7109375" customWidth="1"/>
    <col min="8450" max="8450" width="68.28515625" customWidth="1"/>
    <col min="8451" max="8451" width="11.7109375" customWidth="1"/>
    <col min="8452" max="8452" width="11.42578125" customWidth="1"/>
    <col min="8453" max="8453" width="9.28515625" customWidth="1"/>
    <col min="8454" max="8454" width="12.5703125" customWidth="1"/>
    <col min="8455" max="8455" width="12.28515625" customWidth="1"/>
    <col min="8456" max="8456" width="17.28515625" customWidth="1"/>
    <col min="8457" max="8457" width="19.28515625" customWidth="1"/>
    <col min="8458" max="8458" width="16.42578125" customWidth="1"/>
    <col min="8459" max="8459" width="7.28515625" customWidth="1"/>
    <col min="8460" max="8460" width="6.7109375" customWidth="1"/>
    <col min="8461" max="8461" width="11.28515625" customWidth="1"/>
    <col min="8462" max="8463" width="6.5703125" customWidth="1"/>
    <col min="8464" max="8464" width="7.42578125" customWidth="1"/>
    <col min="8465" max="8465" width="7.28515625" customWidth="1"/>
    <col min="8466" max="8470" width="9.28515625" customWidth="1"/>
    <col min="8705" max="8705" width="9.7109375" customWidth="1"/>
    <col min="8706" max="8706" width="68.28515625" customWidth="1"/>
    <col min="8707" max="8707" width="11.7109375" customWidth="1"/>
    <col min="8708" max="8708" width="11.42578125" customWidth="1"/>
    <col min="8709" max="8709" width="9.28515625" customWidth="1"/>
    <col min="8710" max="8710" width="12.5703125" customWidth="1"/>
    <col min="8711" max="8711" width="12.28515625" customWidth="1"/>
    <col min="8712" max="8712" width="17.28515625" customWidth="1"/>
    <col min="8713" max="8713" width="19.28515625" customWidth="1"/>
    <col min="8714" max="8714" width="16.42578125" customWidth="1"/>
    <col min="8715" max="8715" width="7.28515625" customWidth="1"/>
    <col min="8716" max="8716" width="6.7109375" customWidth="1"/>
    <col min="8717" max="8717" width="11.28515625" customWidth="1"/>
    <col min="8718" max="8719" width="6.5703125" customWidth="1"/>
    <col min="8720" max="8720" width="7.42578125" customWidth="1"/>
    <col min="8721" max="8721" width="7.28515625" customWidth="1"/>
    <col min="8722" max="8726" width="9.28515625" customWidth="1"/>
    <col min="8961" max="8961" width="9.7109375" customWidth="1"/>
    <col min="8962" max="8962" width="68.28515625" customWidth="1"/>
    <col min="8963" max="8963" width="11.7109375" customWidth="1"/>
    <col min="8964" max="8964" width="11.42578125" customWidth="1"/>
    <col min="8965" max="8965" width="9.28515625" customWidth="1"/>
    <col min="8966" max="8966" width="12.5703125" customWidth="1"/>
    <col min="8967" max="8967" width="12.28515625" customWidth="1"/>
    <col min="8968" max="8968" width="17.28515625" customWidth="1"/>
    <col min="8969" max="8969" width="19.28515625" customWidth="1"/>
    <col min="8970" max="8970" width="16.42578125" customWidth="1"/>
    <col min="8971" max="8971" width="7.28515625" customWidth="1"/>
    <col min="8972" max="8972" width="6.7109375" customWidth="1"/>
    <col min="8973" max="8973" width="11.28515625" customWidth="1"/>
    <col min="8974" max="8975" width="6.5703125" customWidth="1"/>
    <col min="8976" max="8976" width="7.42578125" customWidth="1"/>
    <col min="8977" max="8977" width="7.28515625" customWidth="1"/>
    <col min="8978" max="8982" width="9.28515625" customWidth="1"/>
    <col min="9217" max="9217" width="9.7109375" customWidth="1"/>
    <col min="9218" max="9218" width="68.28515625" customWidth="1"/>
    <col min="9219" max="9219" width="11.7109375" customWidth="1"/>
    <col min="9220" max="9220" width="11.42578125" customWidth="1"/>
    <col min="9221" max="9221" width="9.28515625" customWidth="1"/>
    <col min="9222" max="9222" width="12.5703125" customWidth="1"/>
    <col min="9223" max="9223" width="12.28515625" customWidth="1"/>
    <col min="9224" max="9224" width="17.28515625" customWidth="1"/>
    <col min="9225" max="9225" width="19.28515625" customWidth="1"/>
    <col min="9226" max="9226" width="16.42578125" customWidth="1"/>
    <col min="9227" max="9227" width="7.28515625" customWidth="1"/>
    <col min="9228" max="9228" width="6.7109375" customWidth="1"/>
    <col min="9229" max="9229" width="11.28515625" customWidth="1"/>
    <col min="9230" max="9231" width="6.5703125" customWidth="1"/>
    <col min="9232" max="9232" width="7.42578125" customWidth="1"/>
    <col min="9233" max="9233" width="7.28515625" customWidth="1"/>
    <col min="9234" max="9238" width="9.28515625" customWidth="1"/>
    <col min="9473" max="9473" width="9.7109375" customWidth="1"/>
    <col min="9474" max="9474" width="68.28515625" customWidth="1"/>
    <col min="9475" max="9475" width="11.7109375" customWidth="1"/>
    <col min="9476" max="9476" width="11.42578125" customWidth="1"/>
    <col min="9477" max="9477" width="9.28515625" customWidth="1"/>
    <col min="9478" max="9478" width="12.5703125" customWidth="1"/>
    <col min="9479" max="9479" width="12.28515625" customWidth="1"/>
    <col min="9480" max="9480" width="17.28515625" customWidth="1"/>
    <col min="9481" max="9481" width="19.28515625" customWidth="1"/>
    <col min="9482" max="9482" width="16.42578125" customWidth="1"/>
    <col min="9483" max="9483" width="7.28515625" customWidth="1"/>
    <col min="9484" max="9484" width="6.7109375" customWidth="1"/>
    <col min="9485" max="9485" width="11.28515625" customWidth="1"/>
    <col min="9486" max="9487" width="6.5703125" customWidth="1"/>
    <col min="9488" max="9488" width="7.42578125" customWidth="1"/>
    <col min="9489" max="9489" width="7.28515625" customWidth="1"/>
    <col min="9490" max="9494" width="9.28515625" customWidth="1"/>
    <col min="9729" max="9729" width="9.7109375" customWidth="1"/>
    <col min="9730" max="9730" width="68.28515625" customWidth="1"/>
    <col min="9731" max="9731" width="11.7109375" customWidth="1"/>
    <col min="9732" max="9732" width="11.42578125" customWidth="1"/>
    <col min="9733" max="9733" width="9.28515625" customWidth="1"/>
    <col min="9734" max="9734" width="12.5703125" customWidth="1"/>
    <col min="9735" max="9735" width="12.28515625" customWidth="1"/>
    <col min="9736" max="9736" width="17.28515625" customWidth="1"/>
    <col min="9737" max="9737" width="19.28515625" customWidth="1"/>
    <col min="9738" max="9738" width="16.42578125" customWidth="1"/>
    <col min="9739" max="9739" width="7.28515625" customWidth="1"/>
    <col min="9740" max="9740" width="6.7109375" customWidth="1"/>
    <col min="9741" max="9741" width="11.28515625" customWidth="1"/>
    <col min="9742" max="9743" width="6.5703125" customWidth="1"/>
    <col min="9744" max="9744" width="7.42578125" customWidth="1"/>
    <col min="9745" max="9745" width="7.28515625" customWidth="1"/>
    <col min="9746" max="9750" width="9.28515625" customWidth="1"/>
    <col min="9985" max="9985" width="9.7109375" customWidth="1"/>
    <col min="9986" max="9986" width="68.28515625" customWidth="1"/>
    <col min="9987" max="9987" width="11.7109375" customWidth="1"/>
    <col min="9988" max="9988" width="11.42578125" customWidth="1"/>
    <col min="9989" max="9989" width="9.28515625" customWidth="1"/>
    <col min="9990" max="9990" width="12.5703125" customWidth="1"/>
    <col min="9991" max="9991" width="12.28515625" customWidth="1"/>
    <col min="9992" max="9992" width="17.28515625" customWidth="1"/>
    <col min="9993" max="9993" width="19.28515625" customWidth="1"/>
    <col min="9994" max="9994" width="16.42578125" customWidth="1"/>
    <col min="9995" max="9995" width="7.28515625" customWidth="1"/>
    <col min="9996" max="9996" width="6.7109375" customWidth="1"/>
    <col min="9997" max="9997" width="11.28515625" customWidth="1"/>
    <col min="9998" max="9999" width="6.5703125" customWidth="1"/>
    <col min="10000" max="10000" width="7.42578125" customWidth="1"/>
    <col min="10001" max="10001" width="7.28515625" customWidth="1"/>
    <col min="10002" max="10006" width="9.28515625" customWidth="1"/>
    <col min="10241" max="10241" width="9.7109375" customWidth="1"/>
    <col min="10242" max="10242" width="68.28515625" customWidth="1"/>
    <col min="10243" max="10243" width="11.7109375" customWidth="1"/>
    <col min="10244" max="10244" width="11.42578125" customWidth="1"/>
    <col min="10245" max="10245" width="9.28515625" customWidth="1"/>
    <col min="10246" max="10246" width="12.5703125" customWidth="1"/>
    <col min="10247" max="10247" width="12.28515625" customWidth="1"/>
    <col min="10248" max="10248" width="17.28515625" customWidth="1"/>
    <col min="10249" max="10249" width="19.28515625" customWidth="1"/>
    <col min="10250" max="10250" width="16.42578125" customWidth="1"/>
    <col min="10251" max="10251" width="7.28515625" customWidth="1"/>
    <col min="10252" max="10252" width="6.7109375" customWidth="1"/>
    <col min="10253" max="10253" width="11.28515625" customWidth="1"/>
    <col min="10254" max="10255" width="6.5703125" customWidth="1"/>
    <col min="10256" max="10256" width="7.42578125" customWidth="1"/>
    <col min="10257" max="10257" width="7.28515625" customWidth="1"/>
    <col min="10258" max="10262" width="9.28515625" customWidth="1"/>
    <col min="10497" max="10497" width="9.7109375" customWidth="1"/>
    <col min="10498" max="10498" width="68.28515625" customWidth="1"/>
    <col min="10499" max="10499" width="11.7109375" customWidth="1"/>
    <col min="10500" max="10500" width="11.42578125" customWidth="1"/>
    <col min="10501" max="10501" width="9.28515625" customWidth="1"/>
    <col min="10502" max="10502" width="12.5703125" customWidth="1"/>
    <col min="10503" max="10503" width="12.28515625" customWidth="1"/>
    <col min="10504" max="10504" width="17.28515625" customWidth="1"/>
    <col min="10505" max="10505" width="19.28515625" customWidth="1"/>
    <col min="10506" max="10506" width="16.42578125" customWidth="1"/>
    <col min="10507" max="10507" width="7.28515625" customWidth="1"/>
    <col min="10508" max="10508" width="6.7109375" customWidth="1"/>
    <col min="10509" max="10509" width="11.28515625" customWidth="1"/>
    <col min="10510" max="10511" width="6.5703125" customWidth="1"/>
    <col min="10512" max="10512" width="7.42578125" customWidth="1"/>
    <col min="10513" max="10513" width="7.28515625" customWidth="1"/>
    <col min="10514" max="10518" width="9.28515625" customWidth="1"/>
    <col min="10753" max="10753" width="9.7109375" customWidth="1"/>
    <col min="10754" max="10754" width="68.28515625" customWidth="1"/>
    <col min="10755" max="10755" width="11.7109375" customWidth="1"/>
    <col min="10756" max="10756" width="11.42578125" customWidth="1"/>
    <col min="10757" max="10757" width="9.28515625" customWidth="1"/>
    <col min="10758" max="10758" width="12.5703125" customWidth="1"/>
    <col min="10759" max="10759" width="12.28515625" customWidth="1"/>
    <col min="10760" max="10760" width="17.28515625" customWidth="1"/>
    <col min="10761" max="10761" width="19.28515625" customWidth="1"/>
    <col min="10762" max="10762" width="16.42578125" customWidth="1"/>
    <col min="10763" max="10763" width="7.28515625" customWidth="1"/>
    <col min="10764" max="10764" width="6.7109375" customWidth="1"/>
    <col min="10765" max="10765" width="11.28515625" customWidth="1"/>
    <col min="10766" max="10767" width="6.5703125" customWidth="1"/>
    <col min="10768" max="10768" width="7.42578125" customWidth="1"/>
    <col min="10769" max="10769" width="7.28515625" customWidth="1"/>
    <col min="10770" max="10774" width="9.28515625" customWidth="1"/>
    <col min="11009" max="11009" width="9.7109375" customWidth="1"/>
    <col min="11010" max="11010" width="68.28515625" customWidth="1"/>
    <col min="11011" max="11011" width="11.7109375" customWidth="1"/>
    <col min="11012" max="11012" width="11.42578125" customWidth="1"/>
    <col min="11013" max="11013" width="9.28515625" customWidth="1"/>
    <col min="11014" max="11014" width="12.5703125" customWidth="1"/>
    <col min="11015" max="11015" width="12.28515625" customWidth="1"/>
    <col min="11016" max="11016" width="17.28515625" customWidth="1"/>
    <col min="11017" max="11017" width="19.28515625" customWidth="1"/>
    <col min="11018" max="11018" width="16.42578125" customWidth="1"/>
    <col min="11019" max="11019" width="7.28515625" customWidth="1"/>
    <col min="11020" max="11020" width="6.7109375" customWidth="1"/>
    <col min="11021" max="11021" width="11.28515625" customWidth="1"/>
    <col min="11022" max="11023" width="6.5703125" customWidth="1"/>
    <col min="11024" max="11024" width="7.42578125" customWidth="1"/>
    <col min="11025" max="11025" width="7.28515625" customWidth="1"/>
    <col min="11026" max="11030" width="9.28515625" customWidth="1"/>
    <col min="11265" max="11265" width="9.7109375" customWidth="1"/>
    <col min="11266" max="11266" width="68.28515625" customWidth="1"/>
    <col min="11267" max="11267" width="11.7109375" customWidth="1"/>
    <col min="11268" max="11268" width="11.42578125" customWidth="1"/>
    <col min="11269" max="11269" width="9.28515625" customWidth="1"/>
    <col min="11270" max="11270" width="12.5703125" customWidth="1"/>
    <col min="11271" max="11271" width="12.28515625" customWidth="1"/>
    <col min="11272" max="11272" width="17.28515625" customWidth="1"/>
    <col min="11273" max="11273" width="19.28515625" customWidth="1"/>
    <col min="11274" max="11274" width="16.42578125" customWidth="1"/>
    <col min="11275" max="11275" width="7.28515625" customWidth="1"/>
    <col min="11276" max="11276" width="6.7109375" customWidth="1"/>
    <col min="11277" max="11277" width="11.28515625" customWidth="1"/>
    <col min="11278" max="11279" width="6.5703125" customWidth="1"/>
    <col min="11280" max="11280" width="7.42578125" customWidth="1"/>
    <col min="11281" max="11281" width="7.28515625" customWidth="1"/>
    <col min="11282" max="11286" width="9.28515625" customWidth="1"/>
    <col min="11521" max="11521" width="9.7109375" customWidth="1"/>
    <col min="11522" max="11522" width="68.28515625" customWidth="1"/>
    <col min="11523" max="11523" width="11.7109375" customWidth="1"/>
    <col min="11524" max="11524" width="11.42578125" customWidth="1"/>
    <col min="11525" max="11525" width="9.28515625" customWidth="1"/>
    <col min="11526" max="11526" width="12.5703125" customWidth="1"/>
    <col min="11527" max="11527" width="12.28515625" customWidth="1"/>
    <col min="11528" max="11528" width="17.28515625" customWidth="1"/>
    <col min="11529" max="11529" width="19.28515625" customWidth="1"/>
    <col min="11530" max="11530" width="16.42578125" customWidth="1"/>
    <col min="11531" max="11531" width="7.28515625" customWidth="1"/>
    <col min="11532" max="11532" width="6.7109375" customWidth="1"/>
    <col min="11533" max="11533" width="11.28515625" customWidth="1"/>
    <col min="11534" max="11535" width="6.5703125" customWidth="1"/>
    <col min="11536" max="11536" width="7.42578125" customWidth="1"/>
    <col min="11537" max="11537" width="7.28515625" customWidth="1"/>
    <col min="11538" max="11542" width="9.28515625" customWidth="1"/>
    <col min="11777" max="11777" width="9.7109375" customWidth="1"/>
    <col min="11778" max="11778" width="68.28515625" customWidth="1"/>
    <col min="11779" max="11779" width="11.7109375" customWidth="1"/>
    <col min="11780" max="11780" width="11.42578125" customWidth="1"/>
    <col min="11781" max="11781" width="9.28515625" customWidth="1"/>
    <col min="11782" max="11782" width="12.5703125" customWidth="1"/>
    <col min="11783" max="11783" width="12.28515625" customWidth="1"/>
    <col min="11784" max="11784" width="17.28515625" customWidth="1"/>
    <col min="11785" max="11785" width="19.28515625" customWidth="1"/>
    <col min="11786" max="11786" width="16.42578125" customWidth="1"/>
    <col min="11787" max="11787" width="7.28515625" customWidth="1"/>
    <col min="11788" max="11788" width="6.7109375" customWidth="1"/>
    <col min="11789" max="11789" width="11.28515625" customWidth="1"/>
    <col min="11790" max="11791" width="6.5703125" customWidth="1"/>
    <col min="11792" max="11792" width="7.42578125" customWidth="1"/>
    <col min="11793" max="11793" width="7.28515625" customWidth="1"/>
    <col min="11794" max="11798" width="9.28515625" customWidth="1"/>
    <col min="12033" max="12033" width="9.7109375" customWidth="1"/>
    <col min="12034" max="12034" width="68.28515625" customWidth="1"/>
    <col min="12035" max="12035" width="11.7109375" customWidth="1"/>
    <col min="12036" max="12036" width="11.42578125" customWidth="1"/>
    <col min="12037" max="12037" width="9.28515625" customWidth="1"/>
    <col min="12038" max="12038" width="12.5703125" customWidth="1"/>
    <col min="12039" max="12039" width="12.28515625" customWidth="1"/>
    <col min="12040" max="12040" width="17.28515625" customWidth="1"/>
    <col min="12041" max="12041" width="19.28515625" customWidth="1"/>
    <col min="12042" max="12042" width="16.42578125" customWidth="1"/>
    <col min="12043" max="12043" width="7.28515625" customWidth="1"/>
    <col min="12044" max="12044" width="6.7109375" customWidth="1"/>
    <col min="12045" max="12045" width="11.28515625" customWidth="1"/>
    <col min="12046" max="12047" width="6.5703125" customWidth="1"/>
    <col min="12048" max="12048" width="7.42578125" customWidth="1"/>
    <col min="12049" max="12049" width="7.28515625" customWidth="1"/>
    <col min="12050" max="12054" width="9.28515625" customWidth="1"/>
    <col min="12289" max="12289" width="9.7109375" customWidth="1"/>
    <col min="12290" max="12290" width="68.28515625" customWidth="1"/>
    <col min="12291" max="12291" width="11.7109375" customWidth="1"/>
    <col min="12292" max="12292" width="11.42578125" customWidth="1"/>
    <col min="12293" max="12293" width="9.28515625" customWidth="1"/>
    <col min="12294" max="12294" width="12.5703125" customWidth="1"/>
    <col min="12295" max="12295" width="12.28515625" customWidth="1"/>
    <col min="12296" max="12296" width="17.28515625" customWidth="1"/>
    <col min="12297" max="12297" width="19.28515625" customWidth="1"/>
    <col min="12298" max="12298" width="16.42578125" customWidth="1"/>
    <col min="12299" max="12299" width="7.28515625" customWidth="1"/>
    <col min="12300" max="12300" width="6.7109375" customWidth="1"/>
    <col min="12301" max="12301" width="11.28515625" customWidth="1"/>
    <col min="12302" max="12303" width="6.5703125" customWidth="1"/>
    <col min="12304" max="12304" width="7.42578125" customWidth="1"/>
    <col min="12305" max="12305" width="7.28515625" customWidth="1"/>
    <col min="12306" max="12310" width="9.28515625" customWidth="1"/>
    <col min="12545" max="12545" width="9.7109375" customWidth="1"/>
    <col min="12546" max="12546" width="68.28515625" customWidth="1"/>
    <col min="12547" max="12547" width="11.7109375" customWidth="1"/>
    <col min="12548" max="12548" width="11.42578125" customWidth="1"/>
    <col min="12549" max="12549" width="9.28515625" customWidth="1"/>
    <col min="12550" max="12550" width="12.5703125" customWidth="1"/>
    <col min="12551" max="12551" width="12.28515625" customWidth="1"/>
    <col min="12552" max="12552" width="17.28515625" customWidth="1"/>
    <col min="12553" max="12553" width="19.28515625" customWidth="1"/>
    <col min="12554" max="12554" width="16.42578125" customWidth="1"/>
    <col min="12555" max="12555" width="7.28515625" customWidth="1"/>
    <col min="12556" max="12556" width="6.7109375" customWidth="1"/>
    <col min="12557" max="12557" width="11.28515625" customWidth="1"/>
    <col min="12558" max="12559" width="6.5703125" customWidth="1"/>
    <col min="12560" max="12560" width="7.42578125" customWidth="1"/>
    <col min="12561" max="12561" width="7.28515625" customWidth="1"/>
    <col min="12562" max="12566" width="9.28515625" customWidth="1"/>
    <col min="12801" max="12801" width="9.7109375" customWidth="1"/>
    <col min="12802" max="12802" width="68.28515625" customWidth="1"/>
    <col min="12803" max="12803" width="11.7109375" customWidth="1"/>
    <col min="12804" max="12804" width="11.42578125" customWidth="1"/>
    <col min="12805" max="12805" width="9.28515625" customWidth="1"/>
    <col min="12806" max="12806" width="12.5703125" customWidth="1"/>
    <col min="12807" max="12807" width="12.28515625" customWidth="1"/>
    <col min="12808" max="12808" width="17.28515625" customWidth="1"/>
    <col min="12809" max="12809" width="19.28515625" customWidth="1"/>
    <col min="12810" max="12810" width="16.42578125" customWidth="1"/>
    <col min="12811" max="12811" width="7.28515625" customWidth="1"/>
    <col min="12812" max="12812" width="6.7109375" customWidth="1"/>
    <col min="12813" max="12813" width="11.28515625" customWidth="1"/>
    <col min="12814" max="12815" width="6.5703125" customWidth="1"/>
    <col min="12816" max="12816" width="7.42578125" customWidth="1"/>
    <col min="12817" max="12817" width="7.28515625" customWidth="1"/>
    <col min="12818" max="12822" width="9.28515625" customWidth="1"/>
    <col min="13057" max="13057" width="9.7109375" customWidth="1"/>
    <col min="13058" max="13058" width="68.28515625" customWidth="1"/>
    <col min="13059" max="13059" width="11.7109375" customWidth="1"/>
    <col min="13060" max="13060" width="11.42578125" customWidth="1"/>
    <col min="13061" max="13061" width="9.28515625" customWidth="1"/>
    <col min="13062" max="13062" width="12.5703125" customWidth="1"/>
    <col min="13063" max="13063" width="12.28515625" customWidth="1"/>
    <col min="13064" max="13064" width="17.28515625" customWidth="1"/>
    <col min="13065" max="13065" width="19.28515625" customWidth="1"/>
    <col min="13066" max="13066" width="16.42578125" customWidth="1"/>
    <col min="13067" max="13067" width="7.28515625" customWidth="1"/>
    <col min="13068" max="13068" width="6.7109375" customWidth="1"/>
    <col min="13069" max="13069" width="11.28515625" customWidth="1"/>
    <col min="13070" max="13071" width="6.5703125" customWidth="1"/>
    <col min="13072" max="13072" width="7.42578125" customWidth="1"/>
    <col min="13073" max="13073" width="7.28515625" customWidth="1"/>
    <col min="13074" max="13078" width="9.28515625" customWidth="1"/>
    <col min="13313" max="13313" width="9.7109375" customWidth="1"/>
    <col min="13314" max="13314" width="68.28515625" customWidth="1"/>
    <col min="13315" max="13315" width="11.7109375" customWidth="1"/>
    <col min="13316" max="13316" width="11.42578125" customWidth="1"/>
    <col min="13317" max="13317" width="9.28515625" customWidth="1"/>
    <col min="13318" max="13318" width="12.5703125" customWidth="1"/>
    <col min="13319" max="13319" width="12.28515625" customWidth="1"/>
    <col min="13320" max="13320" width="17.28515625" customWidth="1"/>
    <col min="13321" max="13321" width="19.28515625" customWidth="1"/>
    <col min="13322" max="13322" width="16.42578125" customWidth="1"/>
    <col min="13323" max="13323" width="7.28515625" customWidth="1"/>
    <col min="13324" max="13324" width="6.7109375" customWidth="1"/>
    <col min="13325" max="13325" width="11.28515625" customWidth="1"/>
    <col min="13326" max="13327" width="6.5703125" customWidth="1"/>
    <col min="13328" max="13328" width="7.42578125" customWidth="1"/>
    <col min="13329" max="13329" width="7.28515625" customWidth="1"/>
    <col min="13330" max="13334" width="9.28515625" customWidth="1"/>
    <col min="13569" max="13569" width="9.7109375" customWidth="1"/>
    <col min="13570" max="13570" width="68.28515625" customWidth="1"/>
    <col min="13571" max="13571" width="11.7109375" customWidth="1"/>
    <col min="13572" max="13572" width="11.42578125" customWidth="1"/>
    <col min="13573" max="13573" width="9.28515625" customWidth="1"/>
    <col min="13574" max="13574" width="12.5703125" customWidth="1"/>
    <col min="13575" max="13575" width="12.28515625" customWidth="1"/>
    <col min="13576" max="13576" width="17.28515625" customWidth="1"/>
    <col min="13577" max="13577" width="19.28515625" customWidth="1"/>
    <col min="13578" max="13578" width="16.42578125" customWidth="1"/>
    <col min="13579" max="13579" width="7.28515625" customWidth="1"/>
    <col min="13580" max="13580" width="6.7109375" customWidth="1"/>
    <col min="13581" max="13581" width="11.28515625" customWidth="1"/>
    <col min="13582" max="13583" width="6.5703125" customWidth="1"/>
    <col min="13584" max="13584" width="7.42578125" customWidth="1"/>
    <col min="13585" max="13585" width="7.28515625" customWidth="1"/>
    <col min="13586" max="13590" width="9.28515625" customWidth="1"/>
    <col min="13825" max="13825" width="9.7109375" customWidth="1"/>
    <col min="13826" max="13826" width="68.28515625" customWidth="1"/>
    <col min="13827" max="13827" width="11.7109375" customWidth="1"/>
    <col min="13828" max="13828" width="11.42578125" customWidth="1"/>
    <col min="13829" max="13829" width="9.28515625" customWidth="1"/>
    <col min="13830" max="13830" width="12.5703125" customWidth="1"/>
    <col min="13831" max="13831" width="12.28515625" customWidth="1"/>
    <col min="13832" max="13832" width="17.28515625" customWidth="1"/>
    <col min="13833" max="13833" width="19.28515625" customWidth="1"/>
    <col min="13834" max="13834" width="16.42578125" customWidth="1"/>
    <col min="13835" max="13835" width="7.28515625" customWidth="1"/>
    <col min="13836" max="13836" width="6.7109375" customWidth="1"/>
    <col min="13837" max="13837" width="11.28515625" customWidth="1"/>
    <col min="13838" max="13839" width="6.5703125" customWidth="1"/>
    <col min="13840" max="13840" width="7.42578125" customWidth="1"/>
    <col min="13841" max="13841" width="7.28515625" customWidth="1"/>
    <col min="13842" max="13846" width="9.28515625" customWidth="1"/>
    <col min="14081" max="14081" width="9.7109375" customWidth="1"/>
    <col min="14082" max="14082" width="68.28515625" customWidth="1"/>
    <col min="14083" max="14083" width="11.7109375" customWidth="1"/>
    <col min="14084" max="14084" width="11.42578125" customWidth="1"/>
    <col min="14085" max="14085" width="9.28515625" customWidth="1"/>
    <col min="14086" max="14086" width="12.5703125" customWidth="1"/>
    <col min="14087" max="14087" width="12.28515625" customWidth="1"/>
    <col min="14088" max="14088" width="17.28515625" customWidth="1"/>
    <col min="14089" max="14089" width="19.28515625" customWidth="1"/>
    <col min="14090" max="14090" width="16.42578125" customWidth="1"/>
    <col min="14091" max="14091" width="7.28515625" customWidth="1"/>
    <col min="14092" max="14092" width="6.7109375" customWidth="1"/>
    <col min="14093" max="14093" width="11.28515625" customWidth="1"/>
    <col min="14094" max="14095" width="6.5703125" customWidth="1"/>
    <col min="14096" max="14096" width="7.42578125" customWidth="1"/>
    <col min="14097" max="14097" width="7.28515625" customWidth="1"/>
    <col min="14098" max="14102" width="9.28515625" customWidth="1"/>
    <col min="14337" max="14337" width="9.7109375" customWidth="1"/>
    <col min="14338" max="14338" width="68.28515625" customWidth="1"/>
    <col min="14339" max="14339" width="11.7109375" customWidth="1"/>
    <col min="14340" max="14340" width="11.42578125" customWidth="1"/>
    <col min="14341" max="14341" width="9.28515625" customWidth="1"/>
    <col min="14342" max="14342" width="12.5703125" customWidth="1"/>
    <col min="14343" max="14343" width="12.28515625" customWidth="1"/>
    <col min="14344" max="14344" width="17.28515625" customWidth="1"/>
    <col min="14345" max="14345" width="19.28515625" customWidth="1"/>
    <col min="14346" max="14346" width="16.42578125" customWidth="1"/>
    <col min="14347" max="14347" width="7.28515625" customWidth="1"/>
    <col min="14348" max="14348" width="6.7109375" customWidth="1"/>
    <col min="14349" max="14349" width="11.28515625" customWidth="1"/>
    <col min="14350" max="14351" width="6.5703125" customWidth="1"/>
    <col min="14352" max="14352" width="7.42578125" customWidth="1"/>
    <col min="14353" max="14353" width="7.28515625" customWidth="1"/>
    <col min="14354" max="14358" width="9.28515625" customWidth="1"/>
    <col min="14593" max="14593" width="9.7109375" customWidth="1"/>
    <col min="14594" max="14594" width="68.28515625" customWidth="1"/>
    <col min="14595" max="14595" width="11.7109375" customWidth="1"/>
    <col min="14596" max="14596" width="11.42578125" customWidth="1"/>
    <col min="14597" max="14597" width="9.28515625" customWidth="1"/>
    <col min="14598" max="14598" width="12.5703125" customWidth="1"/>
    <col min="14599" max="14599" width="12.28515625" customWidth="1"/>
    <col min="14600" max="14600" width="17.28515625" customWidth="1"/>
    <col min="14601" max="14601" width="19.28515625" customWidth="1"/>
    <col min="14602" max="14602" width="16.42578125" customWidth="1"/>
    <col min="14603" max="14603" width="7.28515625" customWidth="1"/>
    <col min="14604" max="14604" width="6.7109375" customWidth="1"/>
    <col min="14605" max="14605" width="11.28515625" customWidth="1"/>
    <col min="14606" max="14607" width="6.5703125" customWidth="1"/>
    <col min="14608" max="14608" width="7.42578125" customWidth="1"/>
    <col min="14609" max="14609" width="7.28515625" customWidth="1"/>
    <col min="14610" max="14614" width="9.28515625" customWidth="1"/>
    <col min="14849" max="14849" width="9.7109375" customWidth="1"/>
    <col min="14850" max="14850" width="68.28515625" customWidth="1"/>
    <col min="14851" max="14851" width="11.7109375" customWidth="1"/>
    <col min="14852" max="14852" width="11.42578125" customWidth="1"/>
    <col min="14853" max="14853" width="9.28515625" customWidth="1"/>
    <col min="14854" max="14854" width="12.5703125" customWidth="1"/>
    <col min="14855" max="14855" width="12.28515625" customWidth="1"/>
    <col min="14856" max="14856" width="17.28515625" customWidth="1"/>
    <col min="14857" max="14857" width="19.28515625" customWidth="1"/>
    <col min="14858" max="14858" width="16.42578125" customWidth="1"/>
    <col min="14859" max="14859" width="7.28515625" customWidth="1"/>
    <col min="14860" max="14860" width="6.7109375" customWidth="1"/>
    <col min="14861" max="14861" width="11.28515625" customWidth="1"/>
    <col min="14862" max="14863" width="6.5703125" customWidth="1"/>
    <col min="14864" max="14864" width="7.42578125" customWidth="1"/>
    <col min="14865" max="14865" width="7.28515625" customWidth="1"/>
    <col min="14866" max="14870" width="9.28515625" customWidth="1"/>
    <col min="15105" max="15105" width="9.7109375" customWidth="1"/>
    <col min="15106" max="15106" width="68.28515625" customWidth="1"/>
    <col min="15107" max="15107" width="11.7109375" customWidth="1"/>
    <col min="15108" max="15108" width="11.42578125" customWidth="1"/>
    <col min="15109" max="15109" width="9.28515625" customWidth="1"/>
    <col min="15110" max="15110" width="12.5703125" customWidth="1"/>
    <col min="15111" max="15111" width="12.28515625" customWidth="1"/>
    <col min="15112" max="15112" width="17.28515625" customWidth="1"/>
    <col min="15113" max="15113" width="19.28515625" customWidth="1"/>
    <col min="15114" max="15114" width="16.42578125" customWidth="1"/>
    <col min="15115" max="15115" width="7.28515625" customWidth="1"/>
    <col min="15116" max="15116" width="6.7109375" customWidth="1"/>
    <col min="15117" max="15117" width="11.28515625" customWidth="1"/>
    <col min="15118" max="15119" width="6.5703125" customWidth="1"/>
    <col min="15120" max="15120" width="7.42578125" customWidth="1"/>
    <col min="15121" max="15121" width="7.28515625" customWidth="1"/>
    <col min="15122" max="15126" width="9.28515625" customWidth="1"/>
    <col min="15361" max="15361" width="9.7109375" customWidth="1"/>
    <col min="15362" max="15362" width="68.28515625" customWidth="1"/>
    <col min="15363" max="15363" width="11.7109375" customWidth="1"/>
    <col min="15364" max="15364" width="11.42578125" customWidth="1"/>
    <col min="15365" max="15365" width="9.28515625" customWidth="1"/>
    <col min="15366" max="15366" width="12.5703125" customWidth="1"/>
    <col min="15367" max="15367" width="12.28515625" customWidth="1"/>
    <col min="15368" max="15368" width="17.28515625" customWidth="1"/>
    <col min="15369" max="15369" width="19.28515625" customWidth="1"/>
    <col min="15370" max="15370" width="16.42578125" customWidth="1"/>
    <col min="15371" max="15371" width="7.28515625" customWidth="1"/>
    <col min="15372" max="15372" width="6.7109375" customWidth="1"/>
    <col min="15373" max="15373" width="11.28515625" customWidth="1"/>
    <col min="15374" max="15375" width="6.5703125" customWidth="1"/>
    <col min="15376" max="15376" width="7.42578125" customWidth="1"/>
    <col min="15377" max="15377" width="7.28515625" customWidth="1"/>
    <col min="15378" max="15382" width="9.28515625" customWidth="1"/>
    <col min="15617" max="15617" width="9.7109375" customWidth="1"/>
    <col min="15618" max="15618" width="68.28515625" customWidth="1"/>
    <col min="15619" max="15619" width="11.7109375" customWidth="1"/>
    <col min="15620" max="15620" width="11.42578125" customWidth="1"/>
    <col min="15621" max="15621" width="9.28515625" customWidth="1"/>
    <col min="15622" max="15622" width="12.5703125" customWidth="1"/>
    <col min="15623" max="15623" width="12.28515625" customWidth="1"/>
    <col min="15624" max="15624" width="17.28515625" customWidth="1"/>
    <col min="15625" max="15625" width="19.28515625" customWidth="1"/>
    <col min="15626" max="15626" width="16.42578125" customWidth="1"/>
    <col min="15627" max="15627" width="7.28515625" customWidth="1"/>
    <col min="15628" max="15628" width="6.7109375" customWidth="1"/>
    <col min="15629" max="15629" width="11.28515625" customWidth="1"/>
    <col min="15630" max="15631" width="6.5703125" customWidth="1"/>
    <col min="15632" max="15632" width="7.42578125" customWidth="1"/>
    <col min="15633" max="15633" width="7.28515625" customWidth="1"/>
    <col min="15634" max="15638" width="9.28515625" customWidth="1"/>
    <col min="15873" max="15873" width="9.7109375" customWidth="1"/>
    <col min="15874" max="15874" width="68.28515625" customWidth="1"/>
    <col min="15875" max="15875" width="11.7109375" customWidth="1"/>
    <col min="15876" max="15876" width="11.42578125" customWidth="1"/>
    <col min="15877" max="15877" width="9.28515625" customWidth="1"/>
    <col min="15878" max="15878" width="12.5703125" customWidth="1"/>
    <col min="15879" max="15879" width="12.28515625" customWidth="1"/>
    <col min="15880" max="15880" width="17.28515625" customWidth="1"/>
    <col min="15881" max="15881" width="19.28515625" customWidth="1"/>
    <col min="15882" max="15882" width="16.42578125" customWidth="1"/>
    <col min="15883" max="15883" width="7.28515625" customWidth="1"/>
    <col min="15884" max="15884" width="6.7109375" customWidth="1"/>
    <col min="15885" max="15885" width="11.28515625" customWidth="1"/>
    <col min="15886" max="15887" width="6.5703125" customWidth="1"/>
    <col min="15888" max="15888" width="7.42578125" customWidth="1"/>
    <col min="15889" max="15889" width="7.28515625" customWidth="1"/>
    <col min="15890" max="15894" width="9.28515625" customWidth="1"/>
    <col min="16129" max="16129" width="9.7109375" customWidth="1"/>
    <col min="16130" max="16130" width="68.28515625" customWidth="1"/>
    <col min="16131" max="16131" width="11.7109375" customWidth="1"/>
    <col min="16132" max="16132" width="11.42578125" customWidth="1"/>
    <col min="16133" max="16133" width="9.28515625" customWidth="1"/>
    <col min="16134" max="16134" width="12.5703125" customWidth="1"/>
    <col min="16135" max="16135" width="12.28515625" customWidth="1"/>
    <col min="16136" max="16136" width="17.28515625" customWidth="1"/>
    <col min="16137" max="16137" width="19.28515625" customWidth="1"/>
    <col min="16138" max="16138" width="16.42578125" customWidth="1"/>
    <col min="16139" max="16139" width="7.28515625" customWidth="1"/>
    <col min="16140" max="16140" width="6.7109375" customWidth="1"/>
    <col min="16141" max="16141" width="11.28515625" customWidth="1"/>
    <col min="16142" max="16143" width="6.5703125" customWidth="1"/>
    <col min="16144" max="16144" width="7.42578125" customWidth="1"/>
    <col min="16145" max="16145" width="7.28515625" customWidth="1"/>
    <col min="16146" max="16150" width="9.28515625" customWidth="1"/>
  </cols>
  <sheetData>
    <row r="1" spans="1:11" s="1" customFormat="1" ht="25.5" customHeight="1">
      <c r="A1" s="490" t="str">
        <f>Sch_1!A1</f>
        <v>NEPAL ELECTRICITY AUTHORITY</v>
      </c>
      <c r="B1" s="490"/>
      <c r="C1" s="490"/>
      <c r="D1" s="490"/>
      <c r="E1" s="490"/>
      <c r="F1" s="490"/>
      <c r="G1" s="490"/>
      <c r="H1" s="490"/>
      <c r="I1" s="490"/>
      <c r="J1" s="490"/>
      <c r="K1" s="490"/>
    </row>
    <row r="2" spans="1:11" s="1" customFormat="1" ht="15" customHeight="1">
      <c r="A2" s="491" t="str">
        <f>Sch_1!A2</f>
        <v>Project Management Directorate</v>
      </c>
      <c r="B2" s="491"/>
      <c r="C2" s="491"/>
      <c r="D2" s="491"/>
      <c r="E2" s="491"/>
      <c r="F2" s="491"/>
      <c r="G2" s="491"/>
      <c r="H2" s="491"/>
      <c r="I2" s="491"/>
      <c r="J2" s="491"/>
      <c r="K2" s="491"/>
    </row>
    <row r="3" spans="1:11" s="1" customFormat="1" ht="20.25" customHeight="1">
      <c r="A3" s="492" t="str">
        <f>Sch_1!A3</f>
        <v xml:space="preserve">Hetauda-Parwanipur-Pokhariya 132 kV Transmission Line Project </v>
      </c>
      <c r="B3" s="492"/>
      <c r="C3" s="492"/>
      <c r="D3" s="492"/>
      <c r="E3" s="492"/>
      <c r="F3" s="492"/>
      <c r="G3" s="492"/>
      <c r="H3" s="492"/>
      <c r="I3" s="492"/>
      <c r="J3" s="492"/>
      <c r="K3" s="492"/>
    </row>
    <row r="4" spans="1:11" s="1" customFormat="1" ht="20.25">
      <c r="A4" s="381"/>
      <c r="B4" s="382"/>
      <c r="C4" s="382"/>
      <c r="D4" s="382"/>
      <c r="E4" s="382"/>
      <c r="F4" s="382"/>
      <c r="G4" s="382"/>
      <c r="H4" s="382"/>
      <c r="I4" s="382"/>
      <c r="J4" s="382"/>
    </row>
    <row r="5" spans="1:11" s="1" customFormat="1" ht="14.25">
      <c r="A5" s="493" t="str">
        <f>Sch_1!A5</f>
        <v xml:space="preserve">PMD/PTDSSP/HPP/2080/81-01:  Design, Supply, Installation, Testing and Commissioning of Parwanipur-Pokhariya 132 kV Transmission Line.
</v>
      </c>
      <c r="B5" s="493"/>
      <c r="C5" s="493"/>
      <c r="D5" s="493"/>
      <c r="E5" s="493"/>
      <c r="F5" s="493"/>
      <c r="G5" s="493"/>
      <c r="H5" s="493"/>
      <c r="I5" s="493"/>
      <c r="J5" s="493"/>
      <c r="K5" s="493"/>
    </row>
    <row r="6" spans="1:11" s="1" customFormat="1" ht="13.35" customHeight="1" thickBot="1">
      <c r="A6" s="113" t="s">
        <v>121</v>
      </c>
      <c r="B6" s="259"/>
      <c r="C6" s="259"/>
      <c r="D6" s="259"/>
      <c r="E6" s="259"/>
      <c r="F6" s="259"/>
      <c r="G6" s="116"/>
      <c r="H6" s="116"/>
      <c r="I6" s="494" t="s">
        <v>122</v>
      </c>
      <c r="J6" s="494"/>
      <c r="K6" s="494"/>
    </row>
    <row r="7" spans="1:11" s="1" customFormat="1" ht="43.5" customHeight="1">
      <c r="A7" s="495" t="s">
        <v>4</v>
      </c>
      <c r="B7" s="497" t="s">
        <v>123</v>
      </c>
      <c r="C7" s="499" t="s">
        <v>9</v>
      </c>
      <c r="D7" s="500" t="s">
        <v>10</v>
      </c>
      <c r="E7" s="502" t="s">
        <v>124</v>
      </c>
      <c r="F7" s="502"/>
      <c r="G7" s="501" t="s">
        <v>125</v>
      </c>
      <c r="H7" s="501"/>
      <c r="I7" s="77" t="s">
        <v>126</v>
      </c>
      <c r="J7" s="77" t="s">
        <v>127</v>
      </c>
      <c r="K7" s="2" t="s">
        <v>8</v>
      </c>
    </row>
    <row r="8" spans="1:11" s="1" customFormat="1" thickBot="1">
      <c r="A8" s="496"/>
      <c r="B8" s="498"/>
      <c r="C8" s="498"/>
      <c r="D8" s="498"/>
      <c r="E8" s="3" t="s">
        <v>11</v>
      </c>
      <c r="F8" s="3" t="s">
        <v>12</v>
      </c>
      <c r="G8" s="3" t="s">
        <v>11</v>
      </c>
      <c r="H8" s="3" t="s">
        <v>12</v>
      </c>
      <c r="I8" s="4"/>
      <c r="J8" s="3"/>
      <c r="K8" s="5"/>
    </row>
    <row r="9" spans="1:11" s="1" customFormat="1" ht="14.25">
      <c r="A9" s="6">
        <v>1</v>
      </c>
      <c r="B9" s="7">
        <v>2</v>
      </c>
      <c r="C9" s="8">
        <v>3</v>
      </c>
      <c r="D9" s="8">
        <v>4</v>
      </c>
      <c r="E9" s="8">
        <v>5</v>
      </c>
      <c r="F9" s="8" t="s">
        <v>128</v>
      </c>
      <c r="G9" s="9">
        <v>7</v>
      </c>
      <c r="H9" s="8" t="s">
        <v>129</v>
      </c>
      <c r="I9" s="8" t="s">
        <v>130</v>
      </c>
      <c r="J9" s="8">
        <v>10</v>
      </c>
      <c r="K9" s="10"/>
    </row>
    <row r="10" spans="1:11" ht="18">
      <c r="A10" s="34"/>
      <c r="B10" s="35"/>
      <c r="C10" s="36"/>
      <c r="D10" s="36"/>
      <c r="E10" s="36"/>
      <c r="F10" s="36"/>
      <c r="G10" s="36"/>
      <c r="H10" s="36"/>
      <c r="I10" s="37"/>
      <c r="J10" s="38"/>
      <c r="K10" s="39"/>
    </row>
    <row r="11" spans="1:11">
      <c r="A11" s="40"/>
      <c r="B11" s="41"/>
      <c r="C11" s="42"/>
      <c r="D11" s="42"/>
      <c r="E11" s="42"/>
      <c r="F11" s="42"/>
      <c r="G11" s="43"/>
      <c r="H11" s="43"/>
      <c r="I11" s="44"/>
      <c r="J11" s="38"/>
      <c r="K11" s="39"/>
    </row>
    <row r="12" spans="1:11">
      <c r="A12" s="45"/>
      <c r="B12" s="46"/>
      <c r="C12" s="42"/>
      <c r="D12" s="42"/>
      <c r="E12" s="42"/>
      <c r="F12" s="42"/>
      <c r="G12" s="43"/>
      <c r="H12" s="43"/>
      <c r="I12" s="44"/>
      <c r="J12" s="38"/>
      <c r="K12" s="39"/>
    </row>
    <row r="13" spans="1:11">
      <c r="A13" s="40"/>
      <c r="B13" s="41"/>
      <c r="C13" s="42"/>
      <c r="D13" s="42"/>
      <c r="E13" s="42"/>
      <c r="F13" s="42"/>
      <c r="G13" s="47"/>
      <c r="H13" s="47"/>
      <c r="I13" s="48"/>
      <c r="J13" s="49"/>
      <c r="K13" s="39"/>
    </row>
    <row r="14" spans="1:11">
      <c r="A14" s="45"/>
      <c r="B14" s="46"/>
      <c r="C14" s="42"/>
      <c r="D14" s="42"/>
      <c r="E14" s="42"/>
      <c r="F14" s="42"/>
      <c r="G14" s="47"/>
      <c r="H14" s="47"/>
      <c r="I14" s="48"/>
      <c r="J14" s="49"/>
      <c r="K14" s="39"/>
    </row>
    <row r="15" spans="1:11">
      <c r="A15" s="45"/>
      <c r="B15" s="46"/>
      <c r="C15" s="42"/>
      <c r="D15" s="42"/>
      <c r="E15" s="42"/>
      <c r="F15" s="42"/>
      <c r="G15" s="47"/>
      <c r="H15" s="47"/>
      <c r="I15" s="48"/>
      <c r="J15" s="49"/>
      <c r="K15" s="39"/>
    </row>
    <row r="16" spans="1:11">
      <c r="A16" s="45"/>
      <c r="B16" s="50"/>
      <c r="C16" s="42"/>
      <c r="D16" s="42"/>
      <c r="E16" s="42"/>
      <c r="F16" s="42"/>
      <c r="G16" s="47"/>
      <c r="H16" s="47"/>
      <c r="I16" s="48"/>
      <c r="J16" s="49"/>
      <c r="K16" s="39"/>
    </row>
    <row r="17" spans="1:11" ht="16.5">
      <c r="A17" s="51"/>
      <c r="B17" s="52"/>
      <c r="C17" s="53"/>
      <c r="D17" s="54"/>
      <c r="E17" s="55"/>
      <c r="F17" s="55"/>
      <c r="G17" s="31"/>
      <c r="H17" s="31"/>
      <c r="I17" s="56"/>
      <c r="J17" s="57"/>
      <c r="K17" s="39"/>
    </row>
    <row r="18" spans="1:11">
      <c r="A18" s="45"/>
      <c r="B18" s="50"/>
      <c r="C18" s="58"/>
      <c r="D18" s="58"/>
      <c r="E18" s="59"/>
      <c r="F18" s="58"/>
      <c r="G18" s="58"/>
      <c r="H18" s="58"/>
      <c r="I18" s="58"/>
      <c r="J18" s="60"/>
      <c r="K18" s="61"/>
    </row>
    <row r="19" spans="1:11" ht="15.75">
      <c r="A19" s="371"/>
      <c r="B19" s="372" t="s">
        <v>131</v>
      </c>
      <c r="C19" s="373"/>
      <c r="D19" s="373"/>
      <c r="E19" s="374"/>
      <c r="F19" s="373"/>
      <c r="G19" s="373"/>
      <c r="H19" s="373"/>
      <c r="I19" s="373"/>
      <c r="J19" s="373"/>
      <c r="K19" s="375"/>
    </row>
    <row r="20" spans="1:11">
      <c r="A20" s="503" t="s">
        <v>283</v>
      </c>
      <c r="B20" s="503"/>
      <c r="C20" s="503"/>
      <c r="D20" s="503"/>
      <c r="E20" s="503"/>
      <c r="F20" s="503"/>
      <c r="G20" s="503"/>
      <c r="H20" s="503"/>
      <c r="I20" s="376"/>
      <c r="J20" s="376"/>
      <c r="K20" s="377"/>
    </row>
    <row r="21" spans="1:11">
      <c r="A21" s="286" t="s">
        <v>132</v>
      </c>
      <c r="B21" s="287" t="s">
        <v>133</v>
      </c>
      <c r="C21" s="288"/>
      <c r="D21" s="288"/>
      <c r="E21" s="288"/>
      <c r="F21" s="288"/>
      <c r="G21" s="288"/>
      <c r="H21" s="289"/>
      <c r="I21" s="290"/>
      <c r="J21" s="290"/>
      <c r="K21" s="291"/>
    </row>
    <row r="22" spans="1:11" ht="15" customHeight="1">
      <c r="A22" s="292"/>
      <c r="B22" s="488" t="s">
        <v>134</v>
      </c>
      <c r="C22" s="488"/>
      <c r="D22" s="488"/>
      <c r="E22" s="488"/>
      <c r="F22" s="488"/>
      <c r="G22" s="488"/>
      <c r="H22" s="488"/>
      <c r="I22" s="122"/>
      <c r="J22" s="122"/>
      <c r="K22" s="293"/>
    </row>
    <row r="23" spans="1:11">
      <c r="A23" s="292" t="s">
        <v>135</v>
      </c>
      <c r="B23" s="123" t="s">
        <v>136</v>
      </c>
      <c r="C23" s="123"/>
      <c r="D23" s="123"/>
      <c r="E23" s="123"/>
      <c r="F23" s="123"/>
      <c r="G23" s="123"/>
      <c r="H23" s="123"/>
      <c r="I23" s="123"/>
      <c r="J23" s="123"/>
      <c r="K23" s="294"/>
    </row>
    <row r="24" spans="1:11">
      <c r="A24" s="292" t="s">
        <v>137</v>
      </c>
      <c r="B24" s="123" t="s">
        <v>138</v>
      </c>
      <c r="C24" s="120"/>
      <c r="D24" s="120"/>
      <c r="E24" s="120"/>
      <c r="F24" s="120"/>
      <c r="G24" s="120"/>
      <c r="H24" s="121"/>
      <c r="I24" s="122"/>
      <c r="J24" s="122"/>
      <c r="K24" s="294"/>
    </row>
    <row r="25" spans="1:11" ht="20.25">
      <c r="A25" s="292"/>
      <c r="B25" s="295" t="s">
        <v>139</v>
      </c>
      <c r="C25" s="120"/>
      <c r="D25" s="120"/>
      <c r="E25" s="120"/>
      <c r="F25" s="120"/>
      <c r="G25" s="120"/>
      <c r="H25" s="121"/>
      <c r="I25" s="122"/>
      <c r="J25" s="122"/>
      <c r="K25" s="294"/>
    </row>
    <row r="26" spans="1:11" ht="18.600000000000001" customHeight="1">
      <c r="A26" s="296"/>
      <c r="B26" s="489" t="s">
        <v>140</v>
      </c>
      <c r="C26" s="489"/>
      <c r="D26" s="489"/>
      <c r="E26" s="489"/>
      <c r="F26" s="489"/>
      <c r="G26" s="489"/>
      <c r="H26" s="489"/>
      <c r="I26" s="489"/>
      <c r="J26" s="489"/>
      <c r="K26" s="297"/>
    </row>
    <row r="27" spans="1:11" hidden="1">
      <c r="A27" s="119"/>
      <c r="B27" s="123"/>
      <c r="C27" s="120"/>
      <c r="D27" s="120"/>
      <c r="E27" s="120"/>
      <c r="F27" s="120"/>
      <c r="G27" s="120"/>
      <c r="H27" s="121"/>
      <c r="I27" s="122"/>
      <c r="J27" s="122"/>
      <c r="K27" s="124"/>
    </row>
    <row r="28" spans="1:11" hidden="1">
      <c r="A28" s="125"/>
      <c r="B28" s="102" t="s">
        <v>141</v>
      </c>
      <c r="C28" s="103"/>
      <c r="D28" s="126"/>
      <c r="E28" s="126"/>
      <c r="F28" s="90"/>
      <c r="G28" s="127" t="s">
        <v>142</v>
      </c>
      <c r="H28" s="90"/>
      <c r="I28" s="1"/>
      <c r="J28" s="1"/>
      <c r="K28" s="118"/>
    </row>
    <row r="29" spans="1:11" hidden="1">
      <c r="A29" s="125"/>
      <c r="B29" s="102" t="s">
        <v>143</v>
      </c>
      <c r="C29" s="105"/>
      <c r="D29" s="128" t="s">
        <v>144</v>
      </c>
      <c r="E29" s="107"/>
      <c r="F29" s="90"/>
      <c r="G29" s="90"/>
      <c r="H29" s="90"/>
      <c r="I29" s="1"/>
      <c r="J29" s="1"/>
      <c r="K29" s="118"/>
    </row>
    <row r="30" spans="1:11" hidden="1">
      <c r="A30" s="125"/>
      <c r="B30" s="108" t="s">
        <v>145</v>
      </c>
      <c r="C30" s="109"/>
      <c r="D30" s="128" t="s">
        <v>144</v>
      </c>
      <c r="E30" s="110"/>
      <c r="F30" s="90"/>
      <c r="G30" s="90"/>
      <c r="H30" s="90"/>
      <c r="I30" s="1"/>
      <c r="J30" s="1"/>
      <c r="K30" s="118"/>
    </row>
    <row r="31" spans="1:11" hidden="1">
      <c r="A31" s="125"/>
      <c r="B31" s="108" t="s">
        <v>146</v>
      </c>
      <c r="C31" s="111"/>
      <c r="D31" s="128" t="s">
        <v>144</v>
      </c>
      <c r="E31" s="110"/>
      <c r="F31" s="90"/>
      <c r="G31" s="90"/>
      <c r="H31" s="90"/>
      <c r="I31" s="1"/>
      <c r="J31" s="1"/>
      <c r="K31" s="118"/>
    </row>
    <row r="32" spans="1:11" ht="15.75" hidden="1" thickBot="1">
      <c r="A32" s="129"/>
      <c r="B32" s="113" t="s">
        <v>147</v>
      </c>
      <c r="C32" s="114"/>
      <c r="D32" s="130" t="s">
        <v>144</v>
      </c>
      <c r="E32" s="115"/>
      <c r="F32" s="131"/>
      <c r="G32" s="131"/>
      <c r="H32" s="131"/>
      <c r="I32" s="116"/>
      <c r="J32" s="116"/>
      <c r="K32" s="132"/>
    </row>
    <row r="33" spans="1:11">
      <c r="A33" s="378"/>
      <c r="B33" s="137"/>
      <c r="C33" s="111"/>
      <c r="D33" s="379"/>
      <c r="E33" s="138"/>
      <c r="F33" s="90"/>
      <c r="G33" s="90"/>
      <c r="H33" s="90"/>
      <c r="I33" s="1"/>
      <c r="J33" s="1"/>
      <c r="K33" s="1"/>
    </row>
    <row r="35" spans="1:11">
      <c r="A35" s="358" t="s">
        <v>141</v>
      </c>
    </row>
    <row r="36" spans="1:11">
      <c r="A36" s="358" t="s">
        <v>143</v>
      </c>
    </row>
    <row r="37" spans="1:11">
      <c r="A37" s="365" t="s">
        <v>145</v>
      </c>
    </row>
    <row r="38" spans="1:11">
      <c r="A38" s="365" t="s">
        <v>146</v>
      </c>
    </row>
    <row r="39" spans="1:11">
      <c r="A39" s="365" t="s">
        <v>147</v>
      </c>
    </row>
  </sheetData>
  <mergeCells count="14">
    <mergeCell ref="B22:H22"/>
    <mergeCell ref="B26:J26"/>
    <mergeCell ref="A1:K1"/>
    <mergeCell ref="A2:K2"/>
    <mergeCell ref="A3:K3"/>
    <mergeCell ref="A5:K5"/>
    <mergeCell ref="I6:K6"/>
    <mergeCell ref="A7:A8"/>
    <mergeCell ref="B7:B8"/>
    <mergeCell ref="C7:C8"/>
    <mergeCell ref="D7:D8"/>
    <mergeCell ref="G7:H7"/>
    <mergeCell ref="E7:F7"/>
    <mergeCell ref="A20:H20"/>
  </mergeCells>
  <pageMargins left="0.511811023622047" right="0.23622047244094499" top="0.74803149606299202" bottom="0.74803149606299202" header="0.31496062992126" footer="0.31496062992126"/>
  <pageSetup paperSize="9" scale="80" orientation="landscape" r:id="rId1"/>
  <headerFooter>
    <oddHeader>&amp;RSchedule No. 2</oddHeader>
    <oddFooter>&amp;CPage &amp;P of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zoomScaleSheetLayoutView="102" workbookViewId="0">
      <selection activeCell="H15" sqref="H15"/>
    </sheetView>
  </sheetViews>
  <sheetFormatPr defaultColWidth="9.28515625" defaultRowHeight="12.75"/>
  <cols>
    <col min="1" max="1" width="8.5703125" style="207" customWidth="1"/>
    <col min="2" max="2" width="71.85546875" style="207" customWidth="1"/>
    <col min="3" max="3" width="7.7109375" style="207" customWidth="1"/>
    <col min="4" max="4" width="8.7109375" style="207" customWidth="1"/>
    <col min="5" max="5" width="10.140625" style="207" customWidth="1"/>
    <col min="6" max="6" width="12" style="207" customWidth="1"/>
    <col min="7" max="7" width="11" style="207" customWidth="1"/>
    <col min="8" max="8" width="13.140625" style="207" bestFit="1" customWidth="1"/>
    <col min="9" max="9" width="11.28515625" style="207" customWidth="1"/>
    <col min="10" max="16384" width="9.28515625" style="207"/>
  </cols>
  <sheetData>
    <row r="1" spans="1:9" ht="20.25">
      <c r="A1" s="508" t="s">
        <v>0</v>
      </c>
      <c r="B1" s="509"/>
      <c r="C1" s="509"/>
      <c r="D1" s="509"/>
      <c r="E1" s="509"/>
      <c r="F1" s="509"/>
      <c r="G1" s="509"/>
      <c r="H1" s="509"/>
      <c r="I1" s="510"/>
    </row>
    <row r="2" spans="1:9" ht="18">
      <c r="A2" s="511" t="s">
        <v>1</v>
      </c>
      <c r="B2" s="512"/>
      <c r="C2" s="512"/>
      <c r="D2" s="512"/>
      <c r="E2" s="512"/>
      <c r="F2" s="512"/>
      <c r="G2" s="512"/>
      <c r="H2" s="512"/>
      <c r="I2" s="513"/>
    </row>
    <row r="3" spans="1:9">
      <c r="A3" s="514" t="str">
        <f>Sch_1!$A$3</f>
        <v xml:space="preserve">Hetauda-Parwanipur-Pokhariya 132 kV Transmission Line Project </v>
      </c>
      <c r="B3" s="515"/>
      <c r="C3" s="515"/>
      <c r="D3" s="515"/>
      <c r="E3" s="515"/>
      <c r="F3" s="515"/>
      <c r="G3" s="515"/>
      <c r="H3" s="515"/>
      <c r="I3" s="516"/>
    </row>
    <row r="4" spans="1:9">
      <c r="A4" s="83"/>
      <c r="B4" s="208"/>
      <c r="C4" s="209"/>
      <c r="D4" s="209"/>
      <c r="E4" s="209"/>
      <c r="F4" s="209"/>
      <c r="G4" s="209"/>
      <c r="H4" s="210"/>
      <c r="I4" s="211"/>
    </row>
    <row r="5" spans="1:9" ht="30.6" customHeight="1">
      <c r="A5" s="517" t="str">
        <f>Sch_1!$A$5</f>
        <v xml:space="preserve">PMD/PTDSSP/HPP/2080/81-01:  Design, Supply, Installation, Testing and Commissioning of Parwanipur-Pokhariya 132 kV Transmission Line.
</v>
      </c>
      <c r="B5" s="518"/>
      <c r="C5" s="518"/>
      <c r="D5" s="518"/>
      <c r="E5" s="518"/>
      <c r="F5" s="518"/>
      <c r="G5" s="518"/>
      <c r="H5" s="518"/>
      <c r="I5" s="519"/>
    </row>
    <row r="6" spans="1:9">
      <c r="A6" s="146"/>
      <c r="B6" s="76"/>
      <c r="C6" s="76"/>
      <c r="D6" s="76"/>
      <c r="E6" s="76"/>
      <c r="F6" s="76"/>
      <c r="G6" s="76"/>
      <c r="H6" s="76"/>
      <c r="I6" s="203"/>
    </row>
    <row r="7" spans="1:9" ht="13.5" thickBot="1">
      <c r="A7" s="520" t="s">
        <v>148</v>
      </c>
      <c r="B7" s="521"/>
      <c r="C7" s="521"/>
      <c r="D7" s="521"/>
      <c r="E7" s="521"/>
      <c r="F7" s="521"/>
      <c r="G7" s="212"/>
      <c r="H7" s="213"/>
      <c r="I7" s="211"/>
    </row>
    <row r="8" spans="1:9">
      <c r="A8" s="522" t="s">
        <v>4</v>
      </c>
      <c r="B8" s="497" t="s">
        <v>5</v>
      </c>
      <c r="C8" s="523" t="s">
        <v>149</v>
      </c>
      <c r="D8" s="524"/>
      <c r="E8" s="525" t="s">
        <v>150</v>
      </c>
      <c r="F8" s="526"/>
      <c r="G8" s="525" t="s">
        <v>151</v>
      </c>
      <c r="H8" s="526"/>
      <c r="I8" s="506" t="s">
        <v>8</v>
      </c>
    </row>
    <row r="9" spans="1:9" ht="51.75" thickBot="1">
      <c r="A9" s="496"/>
      <c r="B9" s="498"/>
      <c r="C9" s="4" t="s">
        <v>9</v>
      </c>
      <c r="D9" s="214" t="s">
        <v>10</v>
      </c>
      <c r="E9" s="215" t="s">
        <v>152</v>
      </c>
      <c r="F9" s="216" t="s">
        <v>153</v>
      </c>
      <c r="G9" s="215" t="s">
        <v>152</v>
      </c>
      <c r="H9" s="216" t="s">
        <v>153</v>
      </c>
      <c r="I9" s="507"/>
    </row>
    <row r="10" spans="1:9">
      <c r="A10" s="217">
        <v>1</v>
      </c>
      <c r="B10" s="8">
        <v>2</v>
      </c>
      <c r="C10" s="8">
        <v>3</v>
      </c>
      <c r="D10" s="8">
        <v>4</v>
      </c>
      <c r="E10" s="8">
        <v>5</v>
      </c>
      <c r="F10" s="8">
        <v>6</v>
      </c>
      <c r="G10" s="8" t="s">
        <v>154</v>
      </c>
      <c r="H10" s="8" t="s">
        <v>155</v>
      </c>
      <c r="I10" s="218"/>
    </row>
    <row r="11" spans="1:9">
      <c r="A11" s="217"/>
      <c r="B11" s="8"/>
      <c r="C11" s="8"/>
      <c r="D11" s="8"/>
      <c r="E11" s="8"/>
      <c r="F11" s="8"/>
      <c r="G11" s="8"/>
      <c r="H11" s="8"/>
      <c r="I11" s="218"/>
    </row>
    <row r="12" spans="1:9">
      <c r="A12" s="219"/>
      <c r="B12" s="204"/>
      <c r="C12" s="220"/>
      <c r="D12" s="220"/>
      <c r="E12" s="220"/>
      <c r="F12" s="220"/>
      <c r="G12" s="220"/>
      <c r="H12" s="220"/>
      <c r="I12" s="221"/>
    </row>
    <row r="13" spans="1:9">
      <c r="A13" s="219"/>
      <c r="B13" s="323" t="s">
        <v>156</v>
      </c>
      <c r="C13" s="222"/>
      <c r="D13" s="222"/>
      <c r="E13" s="220"/>
      <c r="F13" s="223"/>
      <c r="G13" s="223"/>
      <c r="H13" s="223"/>
      <c r="I13" s="221"/>
    </row>
    <row r="14" spans="1:9">
      <c r="A14" s="219"/>
      <c r="B14" s="205"/>
      <c r="C14" s="222"/>
      <c r="D14" s="222"/>
      <c r="E14" s="220"/>
      <c r="F14" s="223"/>
      <c r="G14" s="223"/>
      <c r="H14" s="223"/>
      <c r="I14" s="221"/>
    </row>
    <row r="15" spans="1:9">
      <c r="A15" s="219"/>
      <c r="B15" s="205"/>
      <c r="C15" s="222"/>
      <c r="D15" s="222"/>
      <c r="E15" s="220"/>
      <c r="F15" s="223"/>
      <c r="G15" s="223"/>
      <c r="H15" s="223"/>
      <c r="I15" s="221"/>
    </row>
    <row r="16" spans="1:9">
      <c r="A16" s="219"/>
      <c r="B16" s="205"/>
      <c r="C16" s="222"/>
      <c r="D16" s="222"/>
      <c r="E16" s="220"/>
      <c r="F16" s="223"/>
      <c r="G16" s="223"/>
      <c r="H16" s="223"/>
      <c r="I16" s="221"/>
    </row>
    <row r="17" spans="1:9">
      <c r="A17" s="219"/>
      <c r="B17" s="206"/>
      <c r="C17" s="222"/>
      <c r="D17" s="222"/>
      <c r="E17" s="220"/>
      <c r="F17" s="223"/>
      <c r="G17" s="223"/>
      <c r="H17" s="223"/>
      <c r="I17" s="221"/>
    </row>
    <row r="18" spans="1:9" ht="26.1" customHeight="1">
      <c r="A18" s="504" t="s">
        <v>157</v>
      </c>
      <c r="B18" s="505"/>
      <c r="C18" s="505"/>
      <c r="D18" s="505"/>
      <c r="E18" s="505"/>
      <c r="F18" s="224"/>
      <c r="G18" s="224"/>
      <c r="H18" s="224"/>
      <c r="I18" s="225"/>
    </row>
    <row r="19" spans="1:9">
      <c r="A19" s="324"/>
      <c r="B19" s="325"/>
      <c r="C19" s="325"/>
      <c r="D19" s="325"/>
      <c r="E19" s="325"/>
      <c r="F19" s="325"/>
      <c r="G19" s="325"/>
      <c r="H19" s="325"/>
      <c r="I19" s="325"/>
    </row>
    <row r="20" spans="1:9">
      <c r="A20" s="227"/>
      <c r="B20" s="326"/>
      <c r="C20" s="227"/>
      <c r="D20" s="327"/>
      <c r="E20" s="327"/>
      <c r="F20" s="227"/>
      <c r="G20" s="227"/>
      <c r="H20" s="227"/>
      <c r="I20" s="90"/>
    </row>
    <row r="21" spans="1:9">
      <c r="A21" s="227"/>
      <c r="B21" s="227"/>
      <c r="C21" s="227"/>
      <c r="D21" s="327"/>
      <c r="E21" s="327"/>
      <c r="F21" s="227"/>
      <c r="G21" s="227"/>
      <c r="H21" s="227"/>
      <c r="I21" s="90"/>
    </row>
    <row r="22" spans="1:9">
      <c r="A22" s="227"/>
      <c r="B22" s="326"/>
      <c r="C22" s="227"/>
      <c r="D22" s="327"/>
      <c r="E22" s="327"/>
      <c r="F22" s="227"/>
      <c r="G22" s="227"/>
      <c r="H22" s="227"/>
      <c r="I22" s="90"/>
    </row>
    <row r="23" spans="1:9" hidden="1">
      <c r="A23" s="226"/>
      <c r="B23" s="127" t="s">
        <v>141</v>
      </c>
      <c r="C23" s="228"/>
      <c r="D23" s="228"/>
      <c r="E23" s="228"/>
      <c r="F23" s="229" t="s">
        <v>144</v>
      </c>
      <c r="G23" s="229"/>
      <c r="H23" s="227"/>
      <c r="I23" s="87"/>
    </row>
    <row r="24" spans="1:9" hidden="1">
      <c r="A24" s="226"/>
      <c r="B24" s="127" t="s">
        <v>143</v>
      </c>
      <c r="C24" s="230"/>
      <c r="D24" s="231"/>
      <c r="E24" s="231"/>
      <c r="F24" s="232"/>
      <c r="G24" s="232"/>
      <c r="H24" s="227"/>
      <c r="I24" s="87"/>
    </row>
    <row r="25" spans="1:9" hidden="1">
      <c r="A25" s="226"/>
      <c r="B25" s="233" t="s">
        <v>145</v>
      </c>
      <c r="C25" s="90"/>
      <c r="D25" s="90"/>
      <c r="E25" s="90"/>
      <c r="F25" s="234"/>
      <c r="G25" s="234"/>
      <c r="H25" s="227"/>
      <c r="I25" s="87"/>
    </row>
    <row r="26" spans="1:9" hidden="1">
      <c r="A26" s="226"/>
      <c r="B26" s="233" t="s">
        <v>146</v>
      </c>
      <c r="C26" s="235"/>
      <c r="D26" s="235"/>
      <c r="E26" s="235"/>
      <c r="F26" s="234"/>
      <c r="G26" s="234"/>
      <c r="H26" s="227"/>
      <c r="I26" s="87"/>
    </row>
    <row r="27" spans="1:9" ht="13.5" hidden="1" thickBot="1">
      <c r="A27" s="236"/>
      <c r="B27" s="237" t="s">
        <v>147</v>
      </c>
      <c r="C27" s="238"/>
      <c r="D27" s="238"/>
      <c r="E27" s="238"/>
      <c r="F27" s="239"/>
      <c r="G27" s="239"/>
      <c r="H27" s="240"/>
      <c r="I27" s="117"/>
    </row>
    <row r="30" spans="1:9">
      <c r="B30" s="207" t="s">
        <v>158</v>
      </c>
    </row>
  </sheetData>
  <mergeCells count="12">
    <mergeCell ref="A18:E18"/>
    <mergeCell ref="I8:I9"/>
    <mergeCell ref="A1:I1"/>
    <mergeCell ref="A2:I2"/>
    <mergeCell ref="A3:I3"/>
    <mergeCell ref="A5:I5"/>
    <mergeCell ref="A7:F7"/>
    <mergeCell ref="A8:A9"/>
    <mergeCell ref="B8:B9"/>
    <mergeCell ref="C8:D8"/>
    <mergeCell ref="E8:F8"/>
    <mergeCell ref="G8:H8"/>
  </mergeCells>
  <pageMargins left="0.511811023622047" right="0.23622047244094499" top="0.74803149606299202" bottom="0.74803149606299202" header="0.31496062992126" footer="0.31496062992126"/>
  <pageSetup paperSize="9" scale="80" orientation="landscape" r:id="rId1"/>
  <headerFooter>
    <oddHeader>&amp;RSchedule No. 3</oddHeader>
    <oddFooter>&amp;CPage &amp;P of &amp;N&amp;R&amp;G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opLeftCell="A64" zoomScale="94" zoomScaleNormal="94" zoomScaleSheetLayoutView="90" workbookViewId="0">
      <selection activeCell="D38" sqref="D38"/>
    </sheetView>
  </sheetViews>
  <sheetFormatPr defaultColWidth="9.28515625" defaultRowHeight="15"/>
  <cols>
    <col min="1" max="1" width="7.140625" style="298" customWidth="1"/>
    <col min="2" max="2" width="90.28515625" style="298" customWidth="1"/>
    <col min="3" max="3" width="5.28515625" style="298" bestFit="1" customWidth="1"/>
    <col min="4" max="4" width="9.140625" style="298" bestFit="1" customWidth="1"/>
    <col min="5" max="5" width="11.140625" style="302" bestFit="1" customWidth="1"/>
    <col min="6" max="6" width="14.85546875" style="302" bestFit="1" customWidth="1"/>
    <col min="7" max="7" width="8.85546875" style="302" bestFit="1" customWidth="1"/>
    <col min="8" max="8" width="10.140625" style="302" bestFit="1" customWidth="1"/>
    <col min="9" max="9" width="9.5703125" style="302" bestFit="1" customWidth="1"/>
    <col min="10" max="10" width="9.140625" style="298" bestFit="1" customWidth="1"/>
    <col min="11" max="16384" width="9.28515625" style="298"/>
  </cols>
  <sheetData>
    <row r="1" spans="1:10" ht="25.5">
      <c r="A1" s="533" t="s">
        <v>0</v>
      </c>
      <c r="B1" s="533"/>
      <c r="C1" s="533"/>
      <c r="D1" s="533"/>
      <c r="E1" s="533"/>
      <c r="F1" s="533"/>
      <c r="G1" s="533"/>
      <c r="H1" s="533"/>
      <c r="I1" s="533"/>
      <c r="J1" s="533"/>
    </row>
    <row r="2" spans="1:10">
      <c r="A2" s="534" t="s">
        <v>1</v>
      </c>
      <c r="B2" s="534"/>
      <c r="C2" s="534"/>
      <c r="D2" s="534"/>
      <c r="E2" s="534"/>
      <c r="F2" s="534"/>
      <c r="G2" s="534"/>
      <c r="H2" s="534"/>
      <c r="I2" s="534"/>
      <c r="J2" s="534"/>
    </row>
    <row r="3" spans="1:10" ht="18">
      <c r="A3" s="479" t="str">
        <f>Sch_1!$A$3</f>
        <v xml:space="preserve">Hetauda-Parwanipur-Pokhariya 132 kV Transmission Line Project </v>
      </c>
      <c r="B3" s="479"/>
      <c r="C3" s="479"/>
      <c r="D3" s="479"/>
      <c r="E3" s="479"/>
      <c r="F3" s="479"/>
      <c r="G3" s="479"/>
      <c r="H3" s="479"/>
      <c r="I3" s="479"/>
      <c r="J3" s="479"/>
    </row>
    <row r="4" spans="1:10" ht="20.25">
      <c r="A4" s="368"/>
      <c r="B4" s="369"/>
      <c r="C4" s="370"/>
      <c r="D4" s="370"/>
      <c r="E4" s="370"/>
      <c r="F4" s="370"/>
      <c r="G4" s="370"/>
      <c r="H4" s="370"/>
      <c r="I4" s="370"/>
      <c r="J4" s="404"/>
    </row>
    <row r="5" spans="1:10" ht="29.45" customHeight="1">
      <c r="A5" s="535" t="str">
        <f>Sch_1!$A$5</f>
        <v xml:space="preserve">PMD/PTDSSP/HPP/2080/81-01:  Design, Supply, Installation, Testing and Commissioning of Parwanipur-Pokhariya 132 kV Transmission Line.
</v>
      </c>
      <c r="B5" s="535"/>
      <c r="C5" s="535"/>
      <c r="D5" s="535"/>
      <c r="E5" s="535"/>
      <c r="F5" s="535"/>
      <c r="G5" s="535"/>
      <c r="H5" s="535"/>
      <c r="I5" s="535"/>
      <c r="J5" s="535"/>
    </row>
    <row r="6" spans="1:10">
      <c r="A6" s="405" t="s">
        <v>159</v>
      </c>
      <c r="B6" s="299"/>
      <c r="C6" s="300"/>
      <c r="D6" s="301"/>
      <c r="F6" s="303"/>
      <c r="G6" s="303"/>
      <c r="H6" s="303"/>
      <c r="I6" s="303"/>
      <c r="J6" s="302"/>
    </row>
    <row r="7" spans="1:10" ht="15.75" thickBot="1">
      <c r="A7" s="406" t="s">
        <v>160</v>
      </c>
      <c r="B7" s="304" t="s">
        <v>317</v>
      </c>
      <c r="C7" s="305"/>
      <c r="D7" s="306"/>
      <c r="E7" s="307"/>
      <c r="F7" s="308"/>
      <c r="G7" s="308"/>
      <c r="H7" s="308"/>
      <c r="I7" s="308"/>
      <c r="J7" s="307"/>
    </row>
    <row r="8" spans="1:10" ht="26.45" customHeight="1">
      <c r="A8" s="536" t="s">
        <v>4</v>
      </c>
      <c r="B8" s="539" t="s">
        <v>5</v>
      </c>
      <c r="C8" s="542" t="s">
        <v>6</v>
      </c>
      <c r="D8" s="543"/>
      <c r="E8" s="550" t="s">
        <v>161</v>
      </c>
      <c r="F8" s="551"/>
      <c r="G8" s="551"/>
      <c r="H8" s="551"/>
      <c r="I8" s="552"/>
      <c r="J8" s="546" t="s">
        <v>162</v>
      </c>
    </row>
    <row r="9" spans="1:10">
      <c r="A9" s="537"/>
      <c r="B9" s="540"/>
      <c r="C9" s="544"/>
      <c r="D9" s="545"/>
      <c r="E9" s="549" t="s">
        <v>302</v>
      </c>
      <c r="F9" s="549"/>
      <c r="G9" s="553" t="s">
        <v>303</v>
      </c>
      <c r="H9" s="554"/>
      <c r="I9" s="555"/>
      <c r="J9" s="547"/>
    </row>
    <row r="10" spans="1:10" ht="26.1" customHeight="1" thickBot="1">
      <c r="A10" s="538"/>
      <c r="B10" s="541"/>
      <c r="C10" s="309" t="s">
        <v>9</v>
      </c>
      <c r="D10" s="309" t="s">
        <v>10</v>
      </c>
      <c r="E10" s="309" t="s">
        <v>300</v>
      </c>
      <c r="F10" s="310" t="s">
        <v>299</v>
      </c>
      <c r="G10" s="420" t="s">
        <v>314</v>
      </c>
      <c r="H10" s="309" t="s">
        <v>300</v>
      </c>
      <c r="I10" s="310" t="s">
        <v>299</v>
      </c>
      <c r="J10" s="548"/>
    </row>
    <row r="11" spans="1:10">
      <c r="A11" s="311" t="s">
        <v>13</v>
      </c>
      <c r="B11" s="312" t="s">
        <v>14</v>
      </c>
      <c r="C11" s="312" t="s">
        <v>15</v>
      </c>
      <c r="D11" s="312" t="s">
        <v>16</v>
      </c>
      <c r="E11" s="312" t="s">
        <v>17</v>
      </c>
      <c r="F11" s="312" t="s">
        <v>18</v>
      </c>
      <c r="G11" s="312" t="s">
        <v>286</v>
      </c>
      <c r="H11" s="312" t="s">
        <v>287</v>
      </c>
      <c r="I11" s="312" t="s">
        <v>301</v>
      </c>
      <c r="J11" s="313"/>
    </row>
    <row r="12" spans="1:10">
      <c r="A12" s="169">
        <v>1</v>
      </c>
      <c r="B12" s="170" t="s">
        <v>163</v>
      </c>
      <c r="C12" s="314"/>
      <c r="D12" s="314"/>
      <c r="E12" s="173"/>
      <c r="F12" s="173"/>
      <c r="G12" s="385"/>
      <c r="H12" s="385"/>
      <c r="I12" s="385"/>
      <c r="J12" s="315"/>
    </row>
    <row r="13" spans="1:10" ht="30">
      <c r="A13" s="171" t="s">
        <v>27</v>
      </c>
      <c r="B13" s="172" t="s">
        <v>164</v>
      </c>
      <c r="C13" s="173" t="s">
        <v>165</v>
      </c>
      <c r="D13" s="174">
        <v>22</v>
      </c>
      <c r="E13" s="200"/>
      <c r="F13" s="200"/>
      <c r="G13" s="386"/>
      <c r="H13" s="386"/>
      <c r="I13" s="386"/>
      <c r="J13" s="315"/>
    </row>
    <row r="14" spans="1:10" ht="30" customHeight="1">
      <c r="A14" s="171" t="s">
        <v>30</v>
      </c>
      <c r="B14" s="175" t="s">
        <v>166</v>
      </c>
      <c r="C14" s="173" t="s">
        <v>165</v>
      </c>
      <c r="D14" s="174">
        <v>5</v>
      </c>
      <c r="E14" s="200"/>
      <c r="F14" s="200"/>
      <c r="G14" s="386"/>
      <c r="H14" s="386"/>
      <c r="I14" s="386"/>
      <c r="J14" s="315"/>
    </row>
    <row r="15" spans="1:10" ht="30" customHeight="1">
      <c r="A15" s="171" t="s">
        <v>32</v>
      </c>
      <c r="B15" s="175" t="s">
        <v>167</v>
      </c>
      <c r="C15" s="173" t="s">
        <v>72</v>
      </c>
      <c r="D15" s="174">
        <v>1</v>
      </c>
      <c r="E15" s="200"/>
      <c r="F15" s="200"/>
      <c r="G15" s="386"/>
      <c r="H15" s="386"/>
      <c r="I15" s="386"/>
      <c r="J15" s="315"/>
    </row>
    <row r="16" spans="1:10" ht="30" customHeight="1">
      <c r="A16" s="171" t="s">
        <v>35</v>
      </c>
      <c r="B16" s="175" t="s">
        <v>168</v>
      </c>
      <c r="C16" s="173" t="s">
        <v>169</v>
      </c>
      <c r="D16" s="174">
        <v>40000</v>
      </c>
      <c r="E16" s="200"/>
      <c r="F16" s="200"/>
      <c r="G16" s="386"/>
      <c r="H16" s="386"/>
      <c r="I16" s="386"/>
      <c r="J16" s="315"/>
    </row>
    <row r="17" spans="1:10" ht="30" customHeight="1">
      <c r="A17" s="169">
        <v>2</v>
      </c>
      <c r="B17" s="176" t="s">
        <v>170</v>
      </c>
      <c r="C17" s="177"/>
      <c r="D17" s="173"/>
      <c r="E17" s="200"/>
      <c r="F17" s="200"/>
      <c r="G17" s="386"/>
      <c r="H17" s="386"/>
      <c r="I17" s="386"/>
      <c r="J17" s="315"/>
    </row>
    <row r="18" spans="1:10" ht="30" customHeight="1">
      <c r="A18" s="171" t="s">
        <v>27</v>
      </c>
      <c r="B18" s="175" t="s">
        <v>171</v>
      </c>
      <c r="C18" s="177" t="s">
        <v>172</v>
      </c>
      <c r="D18" s="173">
        <v>30</v>
      </c>
      <c r="E18" s="200"/>
      <c r="F18" s="200"/>
      <c r="G18" s="386"/>
      <c r="H18" s="386"/>
      <c r="I18" s="386"/>
      <c r="J18" s="315"/>
    </row>
    <row r="19" spans="1:10" ht="30" customHeight="1">
      <c r="A19" s="171" t="s">
        <v>30</v>
      </c>
      <c r="B19" s="172" t="s">
        <v>173</v>
      </c>
      <c r="C19" s="177" t="s">
        <v>172</v>
      </c>
      <c r="D19" s="173">
        <v>0</v>
      </c>
      <c r="E19" s="200"/>
      <c r="F19" s="200"/>
      <c r="G19" s="386"/>
      <c r="H19" s="386"/>
      <c r="I19" s="386"/>
      <c r="J19" s="315"/>
    </row>
    <row r="20" spans="1:10" ht="30" customHeight="1">
      <c r="A20" s="171" t="s">
        <v>32</v>
      </c>
      <c r="B20" s="172" t="s">
        <v>174</v>
      </c>
      <c r="C20" s="177" t="s">
        <v>172</v>
      </c>
      <c r="D20" s="173">
        <v>0</v>
      </c>
      <c r="E20" s="200"/>
      <c r="F20" s="200"/>
      <c r="G20" s="386"/>
      <c r="H20" s="386"/>
      <c r="I20" s="386"/>
      <c r="J20" s="315"/>
    </row>
    <row r="21" spans="1:10" ht="30" customHeight="1">
      <c r="A21" s="171" t="s">
        <v>35</v>
      </c>
      <c r="B21" s="172" t="s">
        <v>175</v>
      </c>
      <c r="C21" s="177" t="s">
        <v>172</v>
      </c>
      <c r="D21" s="173">
        <v>2</v>
      </c>
      <c r="E21" s="200"/>
      <c r="F21" s="200"/>
      <c r="G21" s="386"/>
      <c r="H21" s="386"/>
      <c r="I21" s="386"/>
      <c r="J21" s="315"/>
    </row>
    <row r="22" spans="1:10" ht="30" customHeight="1">
      <c r="A22" s="171" t="s">
        <v>37</v>
      </c>
      <c r="B22" s="172" t="s">
        <v>176</v>
      </c>
      <c r="C22" s="177" t="s">
        <v>172</v>
      </c>
      <c r="D22" s="173">
        <v>30</v>
      </c>
      <c r="E22" s="200"/>
      <c r="F22" s="200"/>
      <c r="G22" s="386"/>
      <c r="H22" s="386"/>
      <c r="I22" s="386"/>
      <c r="J22" s="315"/>
    </row>
    <row r="23" spans="1:10" ht="30" customHeight="1">
      <c r="A23" s="171" t="s">
        <v>39</v>
      </c>
      <c r="B23" s="172" t="s">
        <v>177</v>
      </c>
      <c r="C23" s="177" t="s">
        <v>172</v>
      </c>
      <c r="D23" s="173">
        <v>38</v>
      </c>
      <c r="E23" s="200"/>
      <c r="F23" s="200"/>
      <c r="G23" s="386"/>
      <c r="H23" s="386"/>
      <c r="I23" s="386"/>
      <c r="J23" s="315"/>
    </row>
    <row r="24" spans="1:10" ht="30" customHeight="1">
      <c r="A24" s="178">
        <v>3</v>
      </c>
      <c r="B24" s="176" t="s">
        <v>178</v>
      </c>
      <c r="C24" s="177"/>
      <c r="D24" s="173"/>
      <c r="E24" s="200"/>
      <c r="F24" s="200"/>
      <c r="G24" s="386"/>
      <c r="H24" s="386"/>
      <c r="I24" s="386"/>
      <c r="J24" s="315"/>
    </row>
    <row r="25" spans="1:10" ht="30" customHeight="1">
      <c r="A25" s="171" t="s">
        <v>27</v>
      </c>
      <c r="B25" s="172" t="s">
        <v>179</v>
      </c>
      <c r="C25" s="177" t="s">
        <v>180</v>
      </c>
      <c r="D25" s="173">
        <v>1500</v>
      </c>
      <c r="E25" s="200"/>
      <c r="F25" s="200"/>
      <c r="G25" s="386"/>
      <c r="H25" s="386"/>
      <c r="I25" s="386"/>
      <c r="J25" s="315"/>
    </row>
    <row r="26" spans="1:10" ht="30" customHeight="1">
      <c r="A26" s="171" t="s">
        <v>30</v>
      </c>
      <c r="B26" s="172" t="s">
        <v>181</v>
      </c>
      <c r="C26" s="177" t="s">
        <v>180</v>
      </c>
      <c r="D26" s="173">
        <v>0</v>
      </c>
      <c r="E26" s="200"/>
      <c r="F26" s="200"/>
      <c r="G26" s="386"/>
      <c r="H26" s="386"/>
      <c r="I26" s="386"/>
      <c r="J26" s="315"/>
    </row>
    <row r="27" spans="1:10" ht="30" customHeight="1">
      <c r="A27" s="171" t="s">
        <v>32</v>
      </c>
      <c r="B27" s="172" t="s">
        <v>174</v>
      </c>
      <c r="C27" s="177" t="s">
        <v>180</v>
      </c>
      <c r="D27" s="173">
        <v>50</v>
      </c>
      <c r="E27" s="200"/>
      <c r="F27" s="200"/>
      <c r="G27" s="386"/>
      <c r="H27" s="386"/>
      <c r="I27" s="386"/>
      <c r="J27" s="315"/>
    </row>
    <row r="28" spans="1:10" ht="30" customHeight="1">
      <c r="A28" s="179">
        <v>4</v>
      </c>
      <c r="B28" s="170" t="s">
        <v>182</v>
      </c>
      <c r="C28" s="180"/>
      <c r="D28" s="170"/>
      <c r="E28" s="200"/>
      <c r="F28" s="200"/>
      <c r="G28" s="386"/>
      <c r="H28" s="386"/>
      <c r="I28" s="386"/>
      <c r="J28" s="315"/>
    </row>
    <row r="29" spans="1:10" ht="30" customHeight="1">
      <c r="A29" s="179"/>
      <c r="B29" s="181" t="s">
        <v>183</v>
      </c>
      <c r="C29" s="180"/>
      <c r="D29" s="170"/>
      <c r="E29" s="200"/>
      <c r="F29" s="200"/>
      <c r="G29" s="386"/>
      <c r="H29" s="386"/>
      <c r="I29" s="386"/>
      <c r="J29" s="315"/>
    </row>
    <row r="30" spans="1:10" ht="30" customHeight="1">
      <c r="A30" s="182">
        <v>4.0999999999999996</v>
      </c>
      <c r="B30" s="181" t="s">
        <v>184</v>
      </c>
      <c r="C30" s="177" t="s">
        <v>180</v>
      </c>
      <c r="D30" s="181">
        <v>26489.599999999999</v>
      </c>
      <c r="E30" s="200"/>
      <c r="F30" s="200"/>
      <c r="G30" s="386"/>
      <c r="H30" s="386"/>
      <c r="I30" s="386"/>
      <c r="J30" s="315"/>
    </row>
    <row r="31" spans="1:10" ht="30" customHeight="1">
      <c r="A31" s="182">
        <v>4.2</v>
      </c>
      <c r="B31" s="181" t="s">
        <v>185</v>
      </c>
      <c r="C31" s="177" t="s">
        <v>180</v>
      </c>
      <c r="D31" s="181">
        <v>500</v>
      </c>
      <c r="E31" s="200"/>
      <c r="F31" s="200"/>
      <c r="G31" s="386"/>
      <c r="H31" s="386"/>
      <c r="I31" s="386"/>
      <c r="J31" s="315"/>
    </row>
    <row r="32" spans="1:10" ht="30" customHeight="1">
      <c r="A32" s="182"/>
      <c r="B32" s="181" t="s">
        <v>186</v>
      </c>
      <c r="C32" s="177"/>
      <c r="D32" s="181"/>
      <c r="E32" s="200"/>
      <c r="F32" s="200"/>
      <c r="G32" s="386"/>
      <c r="H32" s="386"/>
      <c r="I32" s="386"/>
      <c r="J32" s="315"/>
    </row>
    <row r="33" spans="1:10" ht="30" customHeight="1">
      <c r="A33" s="182">
        <v>4.3</v>
      </c>
      <c r="B33" s="181" t="s">
        <v>187</v>
      </c>
      <c r="C33" s="177" t="s">
        <v>180</v>
      </c>
      <c r="D33" s="181">
        <v>4041.38</v>
      </c>
      <c r="E33" s="200"/>
      <c r="F33" s="200"/>
      <c r="G33" s="386"/>
      <c r="H33" s="386"/>
      <c r="I33" s="386"/>
      <c r="J33" s="315"/>
    </row>
    <row r="34" spans="1:10" ht="30" customHeight="1">
      <c r="A34" s="182">
        <v>4.4000000000000004</v>
      </c>
      <c r="B34" s="181" t="s">
        <v>188</v>
      </c>
      <c r="C34" s="177" t="s">
        <v>180</v>
      </c>
      <c r="D34" s="181">
        <v>392.3</v>
      </c>
      <c r="E34" s="200"/>
      <c r="F34" s="200"/>
      <c r="G34" s="386"/>
      <c r="H34" s="386"/>
      <c r="I34" s="386"/>
      <c r="J34" s="315"/>
    </row>
    <row r="35" spans="1:10" ht="30" customHeight="1">
      <c r="A35" s="182"/>
      <c r="B35" s="170" t="s">
        <v>189</v>
      </c>
      <c r="C35" s="177"/>
      <c r="D35" s="181"/>
      <c r="E35" s="200"/>
      <c r="F35" s="200"/>
      <c r="G35" s="386"/>
      <c r="H35" s="386"/>
      <c r="I35" s="386"/>
      <c r="J35" s="315"/>
    </row>
    <row r="36" spans="1:10" ht="30" customHeight="1">
      <c r="A36" s="182">
        <v>4.5</v>
      </c>
      <c r="B36" s="181" t="s">
        <v>190</v>
      </c>
      <c r="C36" s="177" t="s">
        <v>180</v>
      </c>
      <c r="D36" s="181">
        <f>4*2*2*2*2</f>
        <v>64</v>
      </c>
      <c r="E36" s="200"/>
      <c r="F36" s="200"/>
      <c r="G36" s="386"/>
      <c r="H36" s="386"/>
      <c r="I36" s="386"/>
      <c r="J36" s="315"/>
    </row>
    <row r="37" spans="1:10" ht="30" customHeight="1">
      <c r="A37" s="182">
        <v>4.5999999999999996</v>
      </c>
      <c r="B37" s="181" t="s">
        <v>191</v>
      </c>
      <c r="C37" s="177" t="s">
        <v>192</v>
      </c>
      <c r="D37" s="181">
        <v>192</v>
      </c>
      <c r="E37" s="200"/>
      <c r="F37" s="200"/>
      <c r="G37" s="386"/>
      <c r="H37" s="386"/>
      <c r="I37" s="386"/>
      <c r="J37" s="315"/>
    </row>
    <row r="38" spans="1:10" ht="133.35" customHeight="1">
      <c r="A38" s="182">
        <v>4.7</v>
      </c>
      <c r="B38" s="181" t="s">
        <v>193</v>
      </c>
      <c r="C38" s="177" t="s">
        <v>22</v>
      </c>
      <c r="D38" s="181">
        <v>321.22399999999999</v>
      </c>
      <c r="E38" s="200"/>
      <c r="F38" s="200"/>
      <c r="G38" s="386"/>
      <c r="H38" s="386"/>
      <c r="I38" s="386"/>
      <c r="J38" s="315"/>
    </row>
    <row r="39" spans="1:10" ht="75">
      <c r="A39" s="183">
        <v>5</v>
      </c>
      <c r="B39" s="181" t="s">
        <v>194</v>
      </c>
      <c r="C39" s="177" t="s">
        <v>22</v>
      </c>
      <c r="D39" s="184">
        <v>982</v>
      </c>
      <c r="E39" s="200"/>
      <c r="F39" s="200"/>
      <c r="G39" s="386"/>
      <c r="H39" s="386"/>
      <c r="I39" s="386"/>
      <c r="J39" s="315"/>
    </row>
    <row r="40" spans="1:10" ht="30" customHeight="1">
      <c r="A40" s="169">
        <v>6</v>
      </c>
      <c r="B40" s="185" t="s">
        <v>195</v>
      </c>
      <c r="C40" s="177"/>
      <c r="D40" s="173"/>
      <c r="E40" s="200"/>
      <c r="F40" s="200"/>
      <c r="G40" s="386"/>
      <c r="H40" s="386"/>
      <c r="I40" s="386"/>
      <c r="J40" s="315"/>
    </row>
    <row r="41" spans="1:10" ht="30" customHeight="1">
      <c r="A41" s="186">
        <v>6.1</v>
      </c>
      <c r="B41" s="185" t="s">
        <v>26</v>
      </c>
      <c r="C41" s="177"/>
      <c r="D41" s="173"/>
      <c r="E41" s="200"/>
      <c r="F41" s="200"/>
      <c r="G41" s="386"/>
      <c r="H41" s="386"/>
      <c r="I41" s="386"/>
      <c r="J41" s="315"/>
    </row>
    <row r="42" spans="1:10" ht="30" customHeight="1">
      <c r="A42" s="171" t="s">
        <v>27</v>
      </c>
      <c r="B42" s="187" t="str">
        <f>Sch_1!B19</f>
        <v>Danger Plate</v>
      </c>
      <c r="C42" s="177" t="s">
        <v>29</v>
      </c>
      <c r="D42" s="173">
        <f>Sch_1!E19</f>
        <v>77</v>
      </c>
      <c r="E42" s="200"/>
      <c r="F42" s="200"/>
      <c r="G42" s="386"/>
      <c r="H42" s="386"/>
      <c r="I42" s="386"/>
      <c r="J42" s="315"/>
    </row>
    <row r="43" spans="1:10" ht="30" customHeight="1">
      <c r="A43" s="171" t="s">
        <v>30</v>
      </c>
      <c r="B43" s="187" t="str">
        <f>Sch_1!B20</f>
        <v>Number Plate</v>
      </c>
      <c r="C43" s="177" t="s">
        <v>29</v>
      </c>
      <c r="D43" s="173">
        <f>Sch_1!E20</f>
        <v>77</v>
      </c>
      <c r="E43" s="200"/>
      <c r="F43" s="200"/>
      <c r="G43" s="386"/>
      <c r="H43" s="386"/>
      <c r="I43" s="386"/>
      <c r="J43" s="315"/>
    </row>
    <row r="44" spans="1:10" ht="30" customHeight="1">
      <c r="A44" s="171" t="s">
        <v>32</v>
      </c>
      <c r="B44" s="187" t="str">
        <f>Sch_1!B21</f>
        <v>Anti Climbing Device</v>
      </c>
      <c r="C44" s="177" t="s">
        <v>34</v>
      </c>
      <c r="D44" s="173">
        <f>Sch_1!E21</f>
        <v>77</v>
      </c>
      <c r="E44" s="200"/>
      <c r="F44" s="200"/>
      <c r="G44" s="386"/>
      <c r="H44" s="386"/>
      <c r="I44" s="386"/>
      <c r="J44" s="315"/>
    </row>
    <row r="45" spans="1:10" ht="30" customHeight="1">
      <c r="A45" s="171" t="s">
        <v>35</v>
      </c>
      <c r="B45" s="187" t="str">
        <f>Sch_1!B22</f>
        <v>Phase Plate (RYB 1 set)</v>
      </c>
      <c r="C45" s="177" t="s">
        <v>34</v>
      </c>
      <c r="D45" s="173">
        <f>Sch_1!E22</f>
        <v>308</v>
      </c>
      <c r="E45" s="200"/>
      <c r="F45" s="200"/>
      <c r="G45" s="386"/>
      <c r="H45" s="386"/>
      <c r="I45" s="386"/>
      <c r="J45" s="315"/>
    </row>
    <row r="46" spans="1:10" ht="30" customHeight="1">
      <c r="A46" s="171" t="s">
        <v>37</v>
      </c>
      <c r="B46" s="187" t="str">
        <f>Sch_1!B23</f>
        <v>Circuit Plate</v>
      </c>
      <c r="C46" s="177" t="s">
        <v>34</v>
      </c>
      <c r="D46" s="173">
        <f>Sch_1!E23</f>
        <v>308</v>
      </c>
      <c r="E46" s="200"/>
      <c r="F46" s="200"/>
      <c r="G46" s="386"/>
      <c r="H46" s="386"/>
      <c r="I46" s="386"/>
      <c r="J46" s="315"/>
    </row>
    <row r="47" spans="1:10" ht="30" customHeight="1">
      <c r="A47" s="171" t="s">
        <v>39</v>
      </c>
      <c r="B47" s="187" t="str">
        <f>Sch_1!B24</f>
        <v>Bird Guards</v>
      </c>
      <c r="C47" s="177" t="s">
        <v>34</v>
      </c>
      <c r="D47" s="173">
        <f>Sch_1!E24</f>
        <v>924</v>
      </c>
      <c r="E47" s="200"/>
      <c r="F47" s="200"/>
      <c r="G47" s="386"/>
      <c r="H47" s="386"/>
      <c r="I47" s="386"/>
      <c r="J47" s="315"/>
    </row>
    <row r="48" spans="1:10" ht="30" customHeight="1">
      <c r="A48" s="171" t="s">
        <v>41</v>
      </c>
      <c r="B48" s="187" t="str">
        <f>Sch_1!B25</f>
        <v>Aviation signal</v>
      </c>
      <c r="C48" s="177" t="s">
        <v>34</v>
      </c>
      <c r="D48" s="173">
        <f>Sch_1!E25</f>
        <v>10</v>
      </c>
      <c r="E48" s="200"/>
      <c r="F48" s="200"/>
      <c r="G48" s="386"/>
      <c r="H48" s="386"/>
      <c r="I48" s="386"/>
      <c r="J48" s="315"/>
    </row>
    <row r="49" spans="1:10" ht="30" customHeight="1">
      <c r="A49" s="186">
        <v>6.2</v>
      </c>
      <c r="B49" s="188" t="s">
        <v>196</v>
      </c>
      <c r="C49" s="189"/>
      <c r="D49" s="173"/>
      <c r="E49" s="200"/>
      <c r="F49" s="200"/>
      <c r="G49" s="386"/>
      <c r="H49" s="386"/>
      <c r="I49" s="386"/>
      <c r="J49" s="315"/>
    </row>
    <row r="50" spans="1:10" ht="30" customHeight="1">
      <c r="A50" s="171" t="s">
        <v>27</v>
      </c>
      <c r="B50" s="187" t="str">
        <f>Sch_1!B27</f>
        <v xml:space="preserve">Pipe Type Earthing set </v>
      </c>
      <c r="C50" s="177" t="s">
        <v>45</v>
      </c>
      <c r="D50" s="173">
        <f>Sch_1!E27</f>
        <v>70</v>
      </c>
      <c r="E50" s="200"/>
      <c r="F50" s="200"/>
      <c r="G50" s="386"/>
      <c r="H50" s="386"/>
      <c r="I50" s="386"/>
      <c r="J50" s="315"/>
    </row>
    <row r="51" spans="1:10" ht="30" customHeight="1">
      <c r="A51" s="171"/>
      <c r="B51" s="187" t="str">
        <f>Sch_1!B28</f>
        <v>Counterpoise Type</v>
      </c>
      <c r="C51" s="177"/>
      <c r="D51" s="173"/>
      <c r="E51" s="200"/>
      <c r="F51" s="200"/>
      <c r="G51" s="386"/>
      <c r="H51" s="386"/>
      <c r="I51" s="386"/>
      <c r="J51" s="315"/>
    </row>
    <row r="52" spans="1:10" ht="30" customHeight="1">
      <c r="A52" s="171" t="s">
        <v>30</v>
      </c>
      <c r="B52" s="187" t="str">
        <f>Sch_1!B29</f>
        <v xml:space="preserve">             i) Counterpoise Type - 25 m</v>
      </c>
      <c r="C52" s="177" t="s">
        <v>45</v>
      </c>
      <c r="D52" s="173">
        <f>Sch_1!E29</f>
        <v>20</v>
      </c>
      <c r="E52" s="200"/>
      <c r="F52" s="200"/>
      <c r="G52" s="386"/>
      <c r="H52" s="386"/>
      <c r="I52" s="386"/>
      <c r="J52" s="315"/>
    </row>
    <row r="53" spans="1:10" ht="30" customHeight="1">
      <c r="A53" s="190"/>
      <c r="B53" s="187" t="str">
        <f>Sch_1!B30</f>
        <v xml:space="preserve">            ii) Counterpoise Type - 50 m</v>
      </c>
      <c r="C53" s="177" t="s">
        <v>45</v>
      </c>
      <c r="D53" s="173">
        <f>Sch_1!E30</f>
        <v>8</v>
      </c>
      <c r="E53" s="200"/>
      <c r="F53" s="200"/>
      <c r="G53" s="386"/>
      <c r="H53" s="386"/>
      <c r="I53" s="386"/>
      <c r="J53" s="315"/>
    </row>
    <row r="54" spans="1:10" ht="30" customHeight="1">
      <c r="A54" s="171"/>
      <c r="B54" s="187" t="str">
        <f>Sch_1!B31</f>
        <v xml:space="preserve">           iii) Counterpoise Type - 100 m</v>
      </c>
      <c r="C54" s="177" t="s">
        <v>45</v>
      </c>
      <c r="D54" s="173">
        <f>Sch_1!E31</f>
        <v>4</v>
      </c>
      <c r="E54" s="200"/>
      <c r="F54" s="200"/>
      <c r="G54" s="386"/>
      <c r="H54" s="386"/>
      <c r="I54" s="386"/>
      <c r="J54" s="315"/>
    </row>
    <row r="55" spans="1:10" ht="30" customHeight="1">
      <c r="A55" s="169">
        <v>7</v>
      </c>
      <c r="B55" s="188" t="s">
        <v>197</v>
      </c>
      <c r="C55" s="177"/>
      <c r="D55" s="173"/>
      <c r="E55" s="200"/>
      <c r="F55" s="200"/>
      <c r="G55" s="386"/>
      <c r="H55" s="386"/>
      <c r="I55" s="386"/>
      <c r="J55" s="315"/>
    </row>
    <row r="56" spans="1:10" ht="30" customHeight="1">
      <c r="A56" s="182">
        <v>7.1</v>
      </c>
      <c r="B56" s="170" t="s">
        <v>198</v>
      </c>
      <c r="C56" s="314"/>
      <c r="D56" s="173"/>
      <c r="E56" s="200"/>
      <c r="F56" s="200"/>
      <c r="G56" s="386"/>
      <c r="H56" s="386"/>
      <c r="I56" s="386"/>
      <c r="J56" s="315"/>
    </row>
    <row r="57" spans="1:10" ht="45">
      <c r="A57" s="171" t="s">
        <v>27</v>
      </c>
      <c r="B57" s="191" t="s">
        <v>199</v>
      </c>
      <c r="C57" s="177" t="s">
        <v>53</v>
      </c>
      <c r="D57" s="192">
        <v>22</v>
      </c>
      <c r="E57" s="200"/>
      <c r="F57" s="200"/>
      <c r="G57" s="386"/>
      <c r="H57" s="386"/>
      <c r="I57" s="386"/>
      <c r="J57" s="315"/>
    </row>
    <row r="58" spans="1:10" ht="30">
      <c r="A58" s="171" t="s">
        <v>30</v>
      </c>
      <c r="B58" s="175" t="s">
        <v>200</v>
      </c>
      <c r="C58" s="177" t="s">
        <v>53</v>
      </c>
      <c r="D58" s="192">
        <v>22</v>
      </c>
      <c r="E58" s="200"/>
      <c r="F58" s="200"/>
      <c r="G58" s="386"/>
      <c r="H58" s="386"/>
      <c r="I58" s="386"/>
      <c r="J58" s="315"/>
    </row>
    <row r="59" spans="1:10" ht="30.95" customHeight="1">
      <c r="A59" s="182">
        <v>7.2</v>
      </c>
      <c r="B59" s="193" t="s">
        <v>201</v>
      </c>
      <c r="C59" s="177"/>
      <c r="D59" s="173"/>
      <c r="E59" s="200"/>
      <c r="F59" s="200"/>
      <c r="G59" s="386"/>
      <c r="H59" s="386"/>
      <c r="I59" s="386"/>
      <c r="J59" s="315"/>
    </row>
    <row r="60" spans="1:10" ht="30" customHeight="1">
      <c r="A60" s="171" t="s">
        <v>27</v>
      </c>
      <c r="B60" s="191" t="str">
        <f>Sch_1!B38</f>
        <v>Single suspension with 1 composite long rod insulator 70kN complete for "BEAR" conductor</v>
      </c>
      <c r="C60" s="177" t="s">
        <v>57</v>
      </c>
      <c r="D60" s="173">
        <f>Sch_1!E38</f>
        <v>612</v>
      </c>
      <c r="E60" s="200"/>
      <c r="F60" s="200"/>
      <c r="G60" s="386"/>
      <c r="H60" s="386"/>
      <c r="I60" s="386"/>
      <c r="J60" s="315"/>
    </row>
    <row r="61" spans="1:10" ht="30" customHeight="1">
      <c r="A61" s="171" t="s">
        <v>30</v>
      </c>
      <c r="B61" s="191" t="str">
        <f>Sch_1!B39</f>
        <v xml:space="preserve">Double suspension with 2x1 composite long rod insulator 70kN complete for "BEAR" conductor </v>
      </c>
      <c r="C61" s="177" t="s">
        <v>57</v>
      </c>
      <c r="D61" s="173">
        <f>Sch_1!E39</f>
        <v>24</v>
      </c>
      <c r="E61" s="200"/>
      <c r="F61" s="200"/>
      <c r="G61" s="386"/>
      <c r="H61" s="386"/>
      <c r="I61" s="386"/>
      <c r="J61" s="315"/>
    </row>
    <row r="62" spans="1:10" ht="30" customHeight="1">
      <c r="A62" s="171" t="s">
        <v>32</v>
      </c>
      <c r="B62" s="191" t="str">
        <f>Sch_1!B40</f>
        <v>Single tension with 1 composite long rod insulator 120kN complete for "BEAR" conductor</v>
      </c>
      <c r="C62" s="177" t="s">
        <v>57</v>
      </c>
      <c r="D62" s="173">
        <f>Sch_1!E40</f>
        <v>588</v>
      </c>
      <c r="E62" s="200"/>
      <c r="F62" s="200"/>
      <c r="G62" s="386"/>
      <c r="H62" s="386"/>
      <c r="I62" s="386"/>
      <c r="J62" s="315"/>
    </row>
    <row r="63" spans="1:10" ht="30" customHeight="1">
      <c r="A63" s="171" t="s">
        <v>35</v>
      </c>
      <c r="B63" s="191" t="str">
        <f>Sch_1!B41</f>
        <v>Double tension with 2x1 composite long rod insulator 120kN complete for "BEAR" conductor</v>
      </c>
      <c r="C63" s="177" t="s">
        <v>57</v>
      </c>
      <c r="D63" s="173">
        <f>Sch_1!E41</f>
        <v>60</v>
      </c>
      <c r="E63" s="200"/>
      <c r="F63" s="200"/>
      <c r="G63" s="386"/>
      <c r="H63" s="386"/>
      <c r="I63" s="386"/>
      <c r="J63" s="315"/>
    </row>
    <row r="64" spans="1:10" ht="30" customHeight="1">
      <c r="A64" s="171" t="s">
        <v>37</v>
      </c>
      <c r="B64" s="191" t="str">
        <f>Sch_1!B42</f>
        <v>Pilot single suspension with composite rod insulator 70kN along with counterweights suitable for Bear ACSR Conductor</v>
      </c>
      <c r="C64" s="177" t="s">
        <v>57</v>
      </c>
      <c r="D64" s="173">
        <f>Sch_1!E42</f>
        <v>138</v>
      </c>
      <c r="E64" s="200"/>
      <c r="F64" s="200"/>
      <c r="G64" s="386"/>
      <c r="H64" s="386"/>
      <c r="I64" s="386"/>
      <c r="J64" s="315"/>
    </row>
    <row r="65" spans="1:11" ht="30" customHeight="1">
      <c r="A65" s="171" t="s">
        <v>39</v>
      </c>
      <c r="B65" s="191" t="str">
        <f>Sch_1!B43</f>
        <v>OPGW suspension  Hard ware with preformed assembly complete</v>
      </c>
      <c r="C65" s="177" t="s">
        <v>57</v>
      </c>
      <c r="D65" s="173">
        <f>Sch_1!E43</f>
        <v>92</v>
      </c>
      <c r="E65" s="200"/>
      <c r="F65" s="200"/>
      <c r="G65" s="386"/>
      <c r="H65" s="386"/>
      <c r="I65" s="386"/>
      <c r="J65" s="315"/>
    </row>
    <row r="66" spans="1:11" ht="30" customHeight="1">
      <c r="A66" s="171" t="s">
        <v>41</v>
      </c>
      <c r="B66" s="191" t="str">
        <f>Sch_1!B44</f>
        <v>OPGW  tension Hardware  preformed assembly complete for one tower</v>
      </c>
      <c r="C66" s="177" t="s">
        <v>57</v>
      </c>
      <c r="D66" s="173">
        <v>34</v>
      </c>
      <c r="E66" s="200"/>
      <c r="F66" s="200"/>
      <c r="G66" s="386"/>
      <c r="H66" s="386"/>
      <c r="I66" s="386"/>
      <c r="J66" s="315"/>
    </row>
    <row r="67" spans="1:11" ht="30" customHeight="1">
      <c r="A67" s="182">
        <v>7.3</v>
      </c>
      <c r="B67" s="185" t="s">
        <v>202</v>
      </c>
      <c r="C67" s="177"/>
      <c r="D67" s="173"/>
      <c r="E67" s="200"/>
      <c r="F67" s="200"/>
      <c r="G67" s="386"/>
      <c r="H67" s="386"/>
      <c r="I67" s="386"/>
      <c r="J67" s="315"/>
    </row>
    <row r="68" spans="1:11" ht="30" customHeight="1">
      <c r="A68" s="171" t="s">
        <v>27</v>
      </c>
      <c r="B68" s="191" t="str">
        <f>Sch_1!B48</f>
        <v>Optical approach cable for New Pokharia Substation.</v>
      </c>
      <c r="C68" s="177" t="s">
        <v>70</v>
      </c>
      <c r="D68" s="173">
        <f>Sch_1!E48</f>
        <v>0.5</v>
      </c>
      <c r="E68" s="200"/>
      <c r="F68" s="200"/>
      <c r="G68" s="386"/>
      <c r="H68" s="386"/>
      <c r="I68" s="386"/>
      <c r="J68" s="315"/>
    </row>
    <row r="69" spans="1:11" ht="30" customHeight="1">
      <c r="A69" s="171" t="s">
        <v>30</v>
      </c>
      <c r="B69" s="191" t="str">
        <f>Sch_1!B49</f>
        <v>Optical Distribution Frames and other accessories required for connection with Multiplexer of New Pokhariyaj Substation.</v>
      </c>
      <c r="C69" s="177" t="s">
        <v>72</v>
      </c>
      <c r="D69" s="173">
        <f>Sch_1!E49</f>
        <v>1</v>
      </c>
      <c r="E69" s="200"/>
      <c r="F69" s="200"/>
      <c r="G69" s="386"/>
      <c r="H69" s="386"/>
      <c r="I69" s="386"/>
      <c r="J69" s="315"/>
    </row>
    <row r="70" spans="1:11" ht="24.95" customHeight="1">
      <c r="A70" s="182">
        <v>7.4</v>
      </c>
      <c r="B70" s="185" t="s">
        <v>203</v>
      </c>
      <c r="C70" s="177"/>
      <c r="D70" s="173"/>
      <c r="E70" s="200"/>
      <c r="F70" s="200"/>
      <c r="G70" s="386"/>
      <c r="H70" s="386"/>
      <c r="I70" s="386"/>
      <c r="J70" s="315"/>
    </row>
    <row r="71" spans="1:11" ht="30" customHeight="1">
      <c r="A71" s="171" t="s">
        <v>27</v>
      </c>
      <c r="B71" s="175" t="str">
        <f>Sch_1!B52</f>
        <v xml:space="preserve">Stockbridge Vibration damper for BEAR Conductor </v>
      </c>
      <c r="C71" s="177" t="s">
        <v>74</v>
      </c>
      <c r="D71" s="173">
        <f>Sch_1!E52</f>
        <v>2520</v>
      </c>
      <c r="E71" s="200"/>
      <c r="F71" s="200"/>
      <c r="G71" s="386"/>
      <c r="H71" s="386"/>
      <c r="I71" s="386"/>
      <c r="J71" s="315"/>
    </row>
    <row r="72" spans="1:11" ht="30" customHeight="1">
      <c r="A72" s="171" t="s">
        <v>30</v>
      </c>
      <c r="B72" s="175" t="str">
        <f>Sch_1!B53</f>
        <v>Stockbridge Vibration damper for  OPGW overhead ground wire with preformed armour rods</v>
      </c>
      <c r="C72" s="177" t="s">
        <v>74</v>
      </c>
      <c r="D72" s="173">
        <f>Sch_1!E53</f>
        <v>162</v>
      </c>
      <c r="E72" s="200"/>
      <c r="F72" s="200"/>
      <c r="G72" s="386"/>
      <c r="H72" s="386"/>
      <c r="I72" s="386"/>
      <c r="J72" s="315"/>
    </row>
    <row r="73" spans="1:11" ht="21" customHeight="1">
      <c r="A73" s="194">
        <v>8</v>
      </c>
      <c r="B73" s="195" t="s">
        <v>204</v>
      </c>
      <c r="C73" s="196"/>
      <c r="D73" s="173"/>
      <c r="E73" s="200"/>
      <c r="F73" s="200"/>
      <c r="G73" s="386"/>
      <c r="H73" s="386"/>
      <c r="I73" s="386"/>
      <c r="J73" s="315"/>
    </row>
    <row r="74" spans="1:11" ht="30" customHeight="1">
      <c r="A74" s="197" t="s">
        <v>27</v>
      </c>
      <c r="B74" s="198" t="s">
        <v>205</v>
      </c>
      <c r="C74" s="199" t="s">
        <v>206</v>
      </c>
      <c r="D74" s="173">
        <v>1500</v>
      </c>
      <c r="E74" s="200"/>
      <c r="F74" s="200"/>
      <c r="G74" s="386"/>
      <c r="H74" s="386"/>
      <c r="I74" s="386"/>
      <c r="J74" s="316"/>
    </row>
    <row r="75" spans="1:11" ht="30" customHeight="1">
      <c r="A75" s="197" t="s">
        <v>30</v>
      </c>
      <c r="B75" s="198" t="s">
        <v>207</v>
      </c>
      <c r="C75" s="199" t="s">
        <v>206</v>
      </c>
      <c r="D75" s="173">
        <v>1500</v>
      </c>
      <c r="E75" s="200"/>
      <c r="F75" s="200"/>
      <c r="G75" s="386"/>
      <c r="H75" s="386"/>
      <c r="I75" s="386"/>
      <c r="J75" s="315"/>
    </row>
    <row r="76" spans="1:11" ht="30" customHeight="1">
      <c r="A76" s="197" t="s">
        <v>32</v>
      </c>
      <c r="B76" s="198" t="s">
        <v>208</v>
      </c>
      <c r="C76" s="199" t="s">
        <v>206</v>
      </c>
      <c r="D76" s="173">
        <v>200</v>
      </c>
      <c r="E76" s="200"/>
      <c r="F76" s="200"/>
      <c r="G76" s="386"/>
      <c r="H76" s="386"/>
      <c r="I76" s="386"/>
      <c r="J76" s="315"/>
    </row>
    <row r="77" spans="1:11" ht="30" customHeight="1">
      <c r="A77" s="197" t="s">
        <v>35</v>
      </c>
      <c r="B77" s="172" t="s">
        <v>209</v>
      </c>
      <c r="C77" s="199" t="s">
        <v>206</v>
      </c>
      <c r="D77" s="173">
        <v>200</v>
      </c>
      <c r="E77" s="200"/>
      <c r="F77" s="200"/>
      <c r="G77" s="386"/>
      <c r="H77" s="386"/>
      <c r="I77" s="386"/>
      <c r="J77" s="315"/>
    </row>
    <row r="78" spans="1:11" ht="30" customHeight="1">
      <c r="A78" s="197" t="s">
        <v>37</v>
      </c>
      <c r="B78" s="198" t="s">
        <v>210</v>
      </c>
      <c r="C78" s="199" t="s">
        <v>211</v>
      </c>
      <c r="D78" s="173">
        <v>5</v>
      </c>
      <c r="E78" s="200"/>
      <c r="F78" s="200"/>
      <c r="G78" s="387"/>
      <c r="H78" s="387"/>
      <c r="I78" s="387"/>
      <c r="J78" s="317"/>
    </row>
    <row r="79" spans="1:11" ht="11.1" customHeight="1">
      <c r="A79" s="197"/>
      <c r="B79" s="198"/>
      <c r="C79" s="199"/>
      <c r="D79" s="173"/>
      <c r="E79" s="174"/>
      <c r="F79" s="318"/>
      <c r="G79" s="388"/>
      <c r="H79" s="388"/>
      <c r="I79" s="388"/>
      <c r="J79" s="317"/>
    </row>
    <row r="80" spans="1:11" ht="30" customHeight="1">
      <c r="A80" s="319"/>
      <c r="B80" s="320" t="s">
        <v>212</v>
      </c>
      <c r="C80" s="314"/>
      <c r="D80" s="314"/>
      <c r="E80" s="174"/>
      <c r="F80" s="321"/>
      <c r="G80" s="321"/>
      <c r="H80" s="321"/>
      <c r="I80" s="321"/>
      <c r="J80" s="321"/>
      <c r="K80" s="322"/>
    </row>
    <row r="81" spans="1:10" ht="30" customHeight="1">
      <c r="A81" s="530" t="s">
        <v>120</v>
      </c>
      <c r="B81" s="531"/>
      <c r="C81" s="531"/>
      <c r="D81" s="531"/>
      <c r="E81" s="531"/>
      <c r="F81" s="531"/>
      <c r="G81" s="531"/>
      <c r="H81" s="531"/>
      <c r="I81" s="531"/>
      <c r="J81" s="532"/>
    </row>
    <row r="82" spans="1:10" ht="30" customHeight="1">
      <c r="A82" s="529" t="s">
        <v>316</v>
      </c>
      <c r="B82" s="529"/>
      <c r="C82" s="529"/>
      <c r="D82" s="529"/>
      <c r="E82" s="529"/>
      <c r="F82" s="529"/>
      <c r="G82" s="529"/>
      <c r="H82" s="529"/>
      <c r="I82" s="529"/>
      <c r="J82" s="529"/>
    </row>
    <row r="83" spans="1:10" ht="35.1" customHeight="1">
      <c r="A83" s="390" t="s">
        <v>141</v>
      </c>
      <c r="B83" s="391"/>
      <c r="C83" s="391"/>
      <c r="D83" s="392"/>
      <c r="E83" s="393" t="s">
        <v>144</v>
      </c>
      <c r="F83" s="392"/>
      <c r="G83" s="394"/>
      <c r="H83" s="395" t="s">
        <v>142</v>
      </c>
      <c r="I83" s="389"/>
      <c r="J83" s="396"/>
    </row>
    <row r="84" spans="1:10" ht="35.1" customHeight="1">
      <c r="A84" s="390" t="s">
        <v>143</v>
      </c>
      <c r="B84" s="397"/>
      <c r="C84" s="398"/>
      <c r="D84" s="399" t="s">
        <v>144</v>
      </c>
      <c r="E84" s="527"/>
      <c r="F84" s="527"/>
      <c r="G84" s="394"/>
      <c r="H84" s="394"/>
      <c r="I84" s="389"/>
      <c r="J84" s="400"/>
    </row>
    <row r="85" spans="1:10" ht="35.1" customHeight="1">
      <c r="A85" s="401" t="s">
        <v>145</v>
      </c>
      <c r="B85" s="402"/>
      <c r="C85" s="402"/>
      <c r="D85" s="399" t="s">
        <v>144</v>
      </c>
      <c r="E85" s="528"/>
      <c r="F85" s="528"/>
      <c r="G85" s="394"/>
      <c r="H85" s="394"/>
      <c r="I85" s="389"/>
      <c r="J85" s="389"/>
    </row>
    <row r="86" spans="1:10" ht="35.1" customHeight="1">
      <c r="A86" s="401" t="s">
        <v>146</v>
      </c>
      <c r="B86" s="403"/>
      <c r="C86" s="403"/>
      <c r="D86" s="399" t="s">
        <v>144</v>
      </c>
      <c r="E86" s="528"/>
      <c r="F86" s="528"/>
      <c r="G86" s="394"/>
      <c r="H86" s="394"/>
      <c r="I86" s="389"/>
      <c r="J86" s="389"/>
    </row>
    <row r="87" spans="1:10" ht="35.1" customHeight="1">
      <c r="A87" s="401" t="s">
        <v>147</v>
      </c>
      <c r="B87" s="403"/>
      <c r="C87" s="403"/>
      <c r="D87" s="399" t="s">
        <v>144</v>
      </c>
      <c r="E87" s="527"/>
      <c r="F87" s="527"/>
      <c r="G87" s="394"/>
      <c r="H87" s="394"/>
      <c r="I87" s="389"/>
      <c r="J87" s="394"/>
    </row>
  </sheetData>
  <mergeCells count="17">
    <mergeCell ref="A81:J81"/>
    <mergeCell ref="A1:J1"/>
    <mergeCell ref="A2:J2"/>
    <mergeCell ref="A3:J3"/>
    <mergeCell ref="A5:J5"/>
    <mergeCell ref="A8:A10"/>
    <mergeCell ref="B8:B10"/>
    <mergeCell ref="C8:D9"/>
    <mergeCell ref="J8:J10"/>
    <mergeCell ref="E9:F9"/>
    <mergeCell ref="E8:I8"/>
    <mergeCell ref="G9:I9"/>
    <mergeCell ref="E84:F84"/>
    <mergeCell ref="E85:F85"/>
    <mergeCell ref="E86:F86"/>
    <mergeCell ref="E87:F87"/>
    <mergeCell ref="A82:J82"/>
  </mergeCells>
  <pageMargins left="0.43" right="0.23622047244094499" top="0.74803149606299202" bottom="0.74803149606299202" header="0.31496062992126" footer="0.31496062992126"/>
  <pageSetup paperSize="9" scale="80" fitToHeight="0" orientation="landscape" r:id="rId1"/>
  <headerFooter>
    <oddHeader>&amp;RSchedule No. 4A</oddHeader>
    <oddFooter>&amp;CPage &amp;P of &amp;N&amp;R&amp;G</oddFooter>
  </headerFooter>
  <rowBreaks count="2" manualBreakCount="2">
    <brk id="34" max="9" man="1"/>
    <brk id="50"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5" zoomScale="72" zoomScaleNormal="72" zoomScaleSheetLayoutView="89" workbookViewId="0">
      <selection activeCell="H40" sqref="H40"/>
    </sheetView>
  </sheetViews>
  <sheetFormatPr defaultColWidth="9.28515625" defaultRowHeight="14.25"/>
  <cols>
    <col min="1" max="1" width="5" style="202" customWidth="1"/>
    <col min="2" max="2" width="41.7109375" style="202" customWidth="1"/>
    <col min="3" max="3" width="57.7109375" style="202" customWidth="1"/>
    <col min="4" max="4" width="15" style="202" customWidth="1"/>
    <col min="5" max="5" width="10.7109375" style="202" customWidth="1"/>
    <col min="6" max="6" width="12.28515625" style="202" customWidth="1"/>
    <col min="7" max="7" width="11" style="202" customWidth="1"/>
    <col min="8" max="8" width="14.42578125" style="202" customWidth="1"/>
    <col min="9" max="9" width="0" style="202" hidden="1" customWidth="1"/>
    <col min="10" max="10" width="15.7109375" style="202" customWidth="1"/>
    <col min="11" max="13" width="9.28515625" style="202"/>
    <col min="14" max="14" width="0" style="202" hidden="1" customWidth="1"/>
    <col min="15" max="16384" width="9.28515625" style="202"/>
  </cols>
  <sheetData>
    <row r="1" spans="1:10" ht="25.5">
      <c r="A1" s="579" t="s">
        <v>0</v>
      </c>
      <c r="B1" s="580"/>
      <c r="C1" s="580"/>
      <c r="D1" s="580"/>
      <c r="E1" s="580"/>
      <c r="F1" s="580"/>
      <c r="G1" s="580"/>
      <c r="H1" s="580"/>
      <c r="I1" s="580"/>
      <c r="J1" s="580"/>
    </row>
    <row r="2" spans="1:10" ht="15">
      <c r="A2" s="581" t="s">
        <v>1</v>
      </c>
      <c r="B2" s="582"/>
      <c r="C2" s="582"/>
      <c r="D2" s="582"/>
      <c r="E2" s="582"/>
      <c r="F2" s="582"/>
      <c r="G2" s="582"/>
      <c r="H2" s="582"/>
      <c r="I2" s="582"/>
      <c r="J2" s="582"/>
    </row>
    <row r="3" spans="1:10" ht="18">
      <c r="A3" s="583" t="str">
        <f>Sch_1!$A$3</f>
        <v xml:space="preserve">Hetauda-Parwanipur-Pokhariya 132 kV Transmission Line Project </v>
      </c>
      <c r="B3" s="492"/>
      <c r="C3" s="492"/>
      <c r="D3" s="492"/>
      <c r="E3" s="492"/>
      <c r="F3" s="492"/>
      <c r="G3" s="492"/>
      <c r="H3" s="492"/>
      <c r="I3" s="492"/>
      <c r="J3" s="492"/>
    </row>
    <row r="4" spans="1:10" ht="18">
      <c r="A4" s="93"/>
      <c r="B4" s="260"/>
      <c r="C4" s="260"/>
      <c r="D4" s="260"/>
      <c r="E4" s="260"/>
      <c r="F4" s="260"/>
      <c r="G4" s="260"/>
      <c r="H4" s="260"/>
      <c r="I4" s="261"/>
      <c r="J4" s="261"/>
    </row>
    <row r="5" spans="1:10" ht="15.75">
      <c r="A5" s="94"/>
      <c r="B5" s="262"/>
      <c r="C5" s="262"/>
      <c r="D5" s="262"/>
      <c r="E5" s="262"/>
      <c r="F5" s="262"/>
      <c r="G5" s="262"/>
      <c r="H5" s="263"/>
      <c r="I5" s="264"/>
      <c r="J5" s="261"/>
    </row>
    <row r="6" spans="1:10" ht="15.75">
      <c r="A6" s="83"/>
      <c r="B6" s="262"/>
      <c r="C6" s="262"/>
      <c r="D6" s="262"/>
      <c r="E6" s="262"/>
      <c r="F6" s="262"/>
      <c r="G6" s="262"/>
      <c r="H6" s="263"/>
      <c r="I6" s="264"/>
      <c r="J6" s="261"/>
    </row>
    <row r="7" spans="1:10" ht="29.45" customHeight="1">
      <c r="A7" s="584" t="str">
        <f>Sch_1!$A$5</f>
        <v xml:space="preserve">PMD/PTDSSP/HPP/2080/81-01:  Design, Supply, Installation, Testing and Commissioning of Parwanipur-Pokhariya 132 kV Transmission Line.
</v>
      </c>
      <c r="B7" s="585"/>
      <c r="C7" s="585"/>
      <c r="D7" s="585"/>
      <c r="E7" s="585"/>
      <c r="F7" s="585"/>
      <c r="G7" s="585"/>
      <c r="H7" s="585"/>
      <c r="I7" s="585"/>
      <c r="J7" s="585"/>
    </row>
    <row r="8" spans="1:10" ht="15.75">
      <c r="A8" s="95" t="s">
        <v>159</v>
      </c>
      <c r="B8" s="262"/>
      <c r="C8" s="262"/>
      <c r="D8" s="262"/>
      <c r="E8" s="262"/>
      <c r="F8" s="262"/>
      <c r="G8" s="262"/>
      <c r="H8" s="263"/>
      <c r="I8" s="264"/>
      <c r="J8" s="261"/>
    </row>
    <row r="9" spans="1:10" ht="16.5" thickBot="1">
      <c r="A9" s="265" t="s">
        <v>213</v>
      </c>
      <c r="B9" s="266"/>
      <c r="C9" s="266"/>
      <c r="D9" s="266"/>
      <c r="E9" s="267"/>
      <c r="F9" s="267"/>
      <c r="G9" s="268"/>
      <c r="H9" s="268"/>
      <c r="I9" s="131"/>
      <c r="J9" s="131"/>
    </row>
    <row r="10" spans="1:10" ht="15.75">
      <c r="A10" s="586" t="s">
        <v>214</v>
      </c>
      <c r="B10" s="588" t="s">
        <v>215</v>
      </c>
      <c r="C10" s="588" t="s">
        <v>216</v>
      </c>
      <c r="D10" s="590" t="s">
        <v>217</v>
      </c>
      <c r="E10" s="592" t="s">
        <v>218</v>
      </c>
      <c r="F10" s="592" t="s">
        <v>219</v>
      </c>
      <c r="G10" s="576" t="s">
        <v>220</v>
      </c>
      <c r="H10" s="576"/>
      <c r="I10" s="241"/>
      <c r="J10" s="577" t="s">
        <v>8</v>
      </c>
    </row>
    <row r="11" spans="1:10" ht="62.1" customHeight="1" thickBot="1">
      <c r="A11" s="587"/>
      <c r="B11" s="589"/>
      <c r="C11" s="589"/>
      <c r="D11" s="591"/>
      <c r="E11" s="593"/>
      <c r="F11" s="594"/>
      <c r="G11" s="242" t="s">
        <v>221</v>
      </c>
      <c r="H11" s="242" t="s">
        <v>222</v>
      </c>
      <c r="I11" s="243"/>
      <c r="J11" s="578"/>
    </row>
    <row r="12" spans="1:10" ht="15.75" hidden="1">
      <c r="A12" s="244">
        <v>1</v>
      </c>
      <c r="B12" s="245">
        <v>2</v>
      </c>
      <c r="C12" s="245">
        <v>3</v>
      </c>
      <c r="D12" s="245">
        <v>4</v>
      </c>
      <c r="E12" s="246">
        <v>5</v>
      </c>
      <c r="F12" s="247">
        <v>6</v>
      </c>
      <c r="G12" s="247">
        <v>7</v>
      </c>
      <c r="H12" s="247" t="s">
        <v>223</v>
      </c>
      <c r="I12" s="248"/>
      <c r="J12" s="249"/>
    </row>
    <row r="13" spans="1:10" ht="57" customHeight="1">
      <c r="A13" s="250"/>
      <c r="B13" s="251" t="s">
        <v>224</v>
      </c>
      <c r="C13" s="252"/>
      <c r="D13" s="252"/>
      <c r="E13" s="252"/>
      <c r="F13" s="252"/>
      <c r="G13" s="252"/>
      <c r="H13" s="252"/>
      <c r="I13" s="252"/>
      <c r="J13" s="253"/>
    </row>
    <row r="14" spans="1:10">
      <c r="A14" s="595"/>
      <c r="B14" s="597"/>
      <c r="C14" s="560" t="s">
        <v>225</v>
      </c>
      <c r="D14" s="562"/>
      <c r="E14" s="562"/>
      <c r="F14" s="562"/>
      <c r="G14" s="562"/>
      <c r="H14" s="556"/>
      <c r="I14" s="252"/>
      <c r="J14" s="558"/>
    </row>
    <row r="15" spans="1:10">
      <c r="A15" s="596"/>
      <c r="B15" s="598"/>
      <c r="C15" s="561"/>
      <c r="D15" s="563"/>
      <c r="E15" s="563"/>
      <c r="F15" s="563"/>
      <c r="G15" s="563"/>
      <c r="H15" s="557"/>
      <c r="I15" s="252"/>
      <c r="J15" s="559"/>
    </row>
    <row r="16" spans="1:10" ht="15.75">
      <c r="A16" s="250"/>
      <c r="B16" s="35" t="s">
        <v>226</v>
      </c>
      <c r="C16" s="252"/>
      <c r="D16" s="252"/>
      <c r="E16" s="252"/>
      <c r="F16" s="252"/>
      <c r="G16" s="252"/>
      <c r="H16" s="252"/>
      <c r="I16" s="252"/>
      <c r="J16" s="253"/>
    </row>
    <row r="17" spans="1:10" ht="16.5" thickBot="1">
      <c r="A17" s="573" t="s">
        <v>227</v>
      </c>
      <c r="B17" s="574"/>
      <c r="C17" s="574"/>
      <c r="D17" s="574"/>
      <c r="E17" s="574"/>
      <c r="F17" s="574"/>
      <c r="G17" s="575"/>
      <c r="H17" s="254"/>
      <c r="I17" s="255"/>
      <c r="J17" s="256"/>
    </row>
    <row r="18" spans="1:10" ht="15.6" customHeight="1">
      <c r="A18" s="564" t="s">
        <v>228</v>
      </c>
      <c r="B18" s="565"/>
      <c r="C18" s="565"/>
      <c r="D18" s="565"/>
      <c r="E18" s="565"/>
      <c r="F18" s="565"/>
      <c r="G18" s="565"/>
      <c r="H18" s="565"/>
      <c r="I18" s="565"/>
      <c r="J18" s="566"/>
    </row>
    <row r="19" spans="1:10">
      <c r="A19" s="567"/>
      <c r="B19" s="568"/>
      <c r="C19" s="568"/>
      <c r="D19" s="568"/>
      <c r="E19" s="568"/>
      <c r="F19" s="568"/>
      <c r="G19" s="568"/>
      <c r="H19" s="568"/>
      <c r="I19" s="568"/>
      <c r="J19" s="569"/>
    </row>
    <row r="20" spans="1:10">
      <c r="A20" s="567"/>
      <c r="B20" s="568"/>
      <c r="C20" s="568"/>
      <c r="D20" s="568"/>
      <c r="E20" s="568"/>
      <c r="F20" s="568"/>
      <c r="G20" s="568"/>
      <c r="H20" s="568"/>
      <c r="I20" s="568"/>
      <c r="J20" s="569"/>
    </row>
    <row r="21" spans="1:10">
      <c r="A21" s="567"/>
      <c r="B21" s="568"/>
      <c r="C21" s="568"/>
      <c r="D21" s="568"/>
      <c r="E21" s="568"/>
      <c r="F21" s="568"/>
      <c r="G21" s="568"/>
      <c r="H21" s="568"/>
      <c r="I21" s="568"/>
      <c r="J21" s="569"/>
    </row>
    <row r="22" spans="1:10">
      <c r="A22" s="567"/>
      <c r="B22" s="568"/>
      <c r="C22" s="568"/>
      <c r="D22" s="568"/>
      <c r="E22" s="568"/>
      <c r="F22" s="568"/>
      <c r="G22" s="568"/>
      <c r="H22" s="568"/>
      <c r="I22" s="568"/>
      <c r="J22" s="569"/>
    </row>
    <row r="23" spans="1:10">
      <c r="A23" s="567"/>
      <c r="B23" s="568"/>
      <c r="C23" s="568"/>
      <c r="D23" s="568"/>
      <c r="E23" s="568"/>
      <c r="F23" s="568"/>
      <c r="G23" s="568"/>
      <c r="H23" s="568"/>
      <c r="I23" s="568"/>
      <c r="J23" s="569"/>
    </row>
    <row r="24" spans="1:10">
      <c r="A24" s="567"/>
      <c r="B24" s="568"/>
      <c r="C24" s="568"/>
      <c r="D24" s="568"/>
      <c r="E24" s="568"/>
      <c r="F24" s="568"/>
      <c r="G24" s="568"/>
      <c r="H24" s="568"/>
      <c r="I24" s="568"/>
      <c r="J24" s="569"/>
    </row>
    <row r="25" spans="1:10" ht="15" thickBot="1">
      <c r="A25" s="570"/>
      <c r="B25" s="571"/>
      <c r="C25" s="571"/>
      <c r="D25" s="571"/>
      <c r="E25" s="571"/>
      <c r="F25" s="571"/>
      <c r="G25" s="571"/>
      <c r="H25" s="571"/>
      <c r="I25" s="571"/>
      <c r="J25" s="572"/>
    </row>
  </sheetData>
  <mergeCells count="23">
    <mergeCell ref="A18:J25"/>
    <mergeCell ref="A17:G17"/>
    <mergeCell ref="G10:H10"/>
    <mergeCell ref="J10:J11"/>
    <mergeCell ref="A1:J1"/>
    <mergeCell ref="A2:J2"/>
    <mergeCell ref="A3:J3"/>
    <mergeCell ref="A7:J7"/>
    <mergeCell ref="A10:A11"/>
    <mergeCell ref="B10:B11"/>
    <mergeCell ref="C10:C11"/>
    <mergeCell ref="D10:D11"/>
    <mergeCell ref="E10:E11"/>
    <mergeCell ref="F10:F11"/>
    <mergeCell ref="A14:A15"/>
    <mergeCell ref="B14:B15"/>
    <mergeCell ref="H14:H15"/>
    <mergeCell ref="J14:J15"/>
    <mergeCell ref="C14:C15"/>
    <mergeCell ref="D14:D15"/>
    <mergeCell ref="E14:E15"/>
    <mergeCell ref="F14:F15"/>
    <mergeCell ref="G14:G15"/>
  </mergeCells>
  <pageMargins left="0.511811023622047" right="0.23622047244094499" top="0.74803149606299202" bottom="0.74803149606299202" header="0.31496062992126" footer="0.31496062992126"/>
  <pageSetup paperSize="9" scale="72" orientation="landscape" r:id="rId1"/>
  <headerFooter>
    <oddHeader>&amp;RSchedule No. 4B</oddHeader>
    <oddFooter>&amp;CPage &amp;P of &amp;N&amp;R&amp;G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7" zoomScaleNormal="100" zoomScaleSheetLayoutView="100" workbookViewId="0">
      <selection activeCell="C25" sqref="C25"/>
    </sheetView>
  </sheetViews>
  <sheetFormatPr defaultRowHeight="15"/>
  <cols>
    <col min="1" max="1" width="5" customWidth="1"/>
    <col min="2" max="2" width="37.42578125" customWidth="1"/>
    <col min="3" max="3" width="57" customWidth="1"/>
    <col min="4" max="4" width="11.28515625" customWidth="1"/>
    <col min="5" max="5" width="11" customWidth="1"/>
    <col min="6" max="6" width="13.28515625" bestFit="1" customWidth="1"/>
    <col min="7" max="7" width="17.28515625" customWidth="1"/>
    <col min="8" max="8" width="11.5703125" hidden="1" customWidth="1"/>
  </cols>
  <sheetData>
    <row r="1" spans="1:8" ht="25.5">
      <c r="A1" s="626" t="s">
        <v>0</v>
      </c>
      <c r="B1" s="627"/>
      <c r="C1" s="627"/>
      <c r="D1" s="627"/>
      <c r="E1" s="627"/>
      <c r="F1" s="627"/>
      <c r="G1" s="627"/>
      <c r="H1" s="627"/>
    </row>
    <row r="2" spans="1:8" ht="15.75">
      <c r="A2" s="628" t="s">
        <v>1</v>
      </c>
      <c r="B2" s="629"/>
      <c r="C2" s="629"/>
      <c r="D2" s="629"/>
      <c r="E2" s="629"/>
      <c r="F2" s="629"/>
      <c r="G2" s="629"/>
      <c r="H2" s="629"/>
    </row>
    <row r="3" spans="1:8" ht="18">
      <c r="A3" s="630" t="str">
        <f>Sch_1!$A$3</f>
        <v xml:space="preserve">Hetauda-Parwanipur-Pokhariya 132 kV Transmission Line Project </v>
      </c>
      <c r="B3" s="631"/>
      <c r="C3" s="631"/>
      <c r="D3" s="631"/>
      <c r="E3" s="631"/>
      <c r="F3" s="631"/>
      <c r="G3" s="631"/>
      <c r="H3" s="631"/>
    </row>
    <row r="4" spans="1:8" ht="16.5">
      <c r="A4" s="632"/>
      <c r="B4" s="633"/>
      <c r="C4" s="633"/>
      <c r="D4" s="633"/>
      <c r="E4" s="633"/>
      <c r="F4" s="633"/>
      <c r="G4" s="270"/>
      <c r="H4" s="271"/>
    </row>
    <row r="5" spans="1:8" ht="15.75">
      <c r="A5" s="83"/>
      <c r="B5" s="90"/>
      <c r="C5" s="90"/>
      <c r="D5" s="90"/>
      <c r="E5" s="90"/>
      <c r="F5" s="90"/>
      <c r="G5" s="272"/>
      <c r="H5" s="273"/>
    </row>
    <row r="6" spans="1:8">
      <c r="A6" s="634" t="str">
        <f>Sch_1!$A$5</f>
        <v xml:space="preserve">PMD/PTDSSP/HPP/2080/81-01:  Design, Supply, Installation, Testing and Commissioning of Parwanipur-Pokhariya 132 kV Transmission Line.
</v>
      </c>
      <c r="B6" s="635"/>
      <c r="C6" s="635"/>
      <c r="D6" s="635"/>
      <c r="E6" s="635"/>
      <c r="F6" s="635"/>
      <c r="G6" s="635"/>
      <c r="H6" s="635"/>
    </row>
    <row r="7" spans="1:8" ht="16.5">
      <c r="A7" s="91"/>
      <c r="B7" s="269"/>
      <c r="C7" s="269"/>
      <c r="D7" s="269"/>
      <c r="E7" s="269"/>
      <c r="F7" s="269"/>
      <c r="G7" s="270"/>
      <c r="H7" s="271"/>
    </row>
    <row r="8" spans="1:8" ht="15.75">
      <c r="A8" s="88" t="s">
        <v>159</v>
      </c>
      <c r="B8" s="274"/>
      <c r="C8" s="274"/>
      <c r="D8" s="274"/>
      <c r="E8" s="274"/>
      <c r="F8" s="274"/>
      <c r="G8" s="270"/>
      <c r="H8" s="275"/>
    </row>
    <row r="9" spans="1:8" ht="16.5" thickBot="1">
      <c r="A9" s="276" t="s">
        <v>229</v>
      </c>
      <c r="B9" s="277"/>
      <c r="C9" s="277"/>
      <c r="D9" s="277"/>
      <c r="E9" s="278"/>
      <c r="F9" s="278"/>
      <c r="G9" s="278"/>
      <c r="H9" s="279"/>
    </row>
    <row r="10" spans="1:8">
      <c r="A10" s="604" t="s">
        <v>214</v>
      </c>
      <c r="B10" s="606" t="s">
        <v>230</v>
      </c>
      <c r="C10" s="608" t="s">
        <v>216</v>
      </c>
      <c r="D10" s="610" t="s">
        <v>219</v>
      </c>
      <c r="E10" s="612" t="s">
        <v>231</v>
      </c>
      <c r="F10" s="601" t="s">
        <v>232</v>
      </c>
      <c r="G10" s="601"/>
      <c r="H10" s="602" t="s">
        <v>8</v>
      </c>
    </row>
    <row r="11" spans="1:8" ht="60.75" thickBot="1">
      <c r="A11" s="605"/>
      <c r="B11" s="607"/>
      <c r="C11" s="609"/>
      <c r="D11" s="611"/>
      <c r="E11" s="613"/>
      <c r="F11" s="20" t="s">
        <v>233</v>
      </c>
      <c r="G11" s="20" t="s">
        <v>234</v>
      </c>
      <c r="H11" s="603"/>
    </row>
    <row r="12" spans="1:8" ht="15.75">
      <c r="A12" s="21">
        <v>1</v>
      </c>
      <c r="B12" s="22">
        <v>2</v>
      </c>
      <c r="C12" s="22">
        <v>3</v>
      </c>
      <c r="D12" s="23">
        <v>4</v>
      </c>
      <c r="E12" s="23">
        <v>5</v>
      </c>
      <c r="F12" s="24">
        <v>6</v>
      </c>
      <c r="G12" s="24" t="s">
        <v>235</v>
      </c>
      <c r="H12" s="25"/>
    </row>
    <row r="13" spans="1:8">
      <c r="A13" s="620"/>
      <c r="B13" s="617"/>
      <c r="C13" s="614" t="s">
        <v>225</v>
      </c>
      <c r="D13" s="617"/>
      <c r="E13" s="617"/>
      <c r="F13" s="617"/>
      <c r="G13" s="617"/>
      <c r="H13" s="623"/>
    </row>
    <row r="14" spans="1:8">
      <c r="A14" s="621"/>
      <c r="B14" s="618"/>
      <c r="C14" s="615"/>
      <c r="D14" s="618"/>
      <c r="E14" s="618"/>
      <c r="F14" s="618"/>
      <c r="G14" s="618"/>
      <c r="H14" s="624"/>
    </row>
    <row r="15" spans="1:8">
      <c r="A15" s="621"/>
      <c r="B15" s="618"/>
      <c r="C15" s="615"/>
      <c r="D15" s="618"/>
      <c r="E15" s="618"/>
      <c r="F15" s="618"/>
      <c r="G15" s="618"/>
      <c r="H15" s="624"/>
    </row>
    <row r="16" spans="1:8">
      <c r="A16" s="621"/>
      <c r="B16" s="618"/>
      <c r="C16" s="615"/>
      <c r="D16" s="618"/>
      <c r="E16" s="618"/>
      <c r="F16" s="618"/>
      <c r="G16" s="618"/>
      <c r="H16" s="624"/>
    </row>
    <row r="17" spans="1:8">
      <c r="A17" s="621"/>
      <c r="B17" s="618"/>
      <c r="C17" s="615"/>
      <c r="D17" s="618"/>
      <c r="E17" s="618"/>
      <c r="F17" s="618"/>
      <c r="G17" s="618"/>
      <c r="H17" s="624"/>
    </row>
    <row r="18" spans="1:8">
      <c r="A18" s="622"/>
      <c r="B18" s="619"/>
      <c r="C18" s="616"/>
      <c r="D18" s="619"/>
      <c r="E18" s="619"/>
      <c r="F18" s="619"/>
      <c r="G18" s="619"/>
      <c r="H18" s="625"/>
    </row>
    <row r="19" spans="1:8" ht="16.5">
      <c r="A19" s="82"/>
      <c r="B19" s="68" t="s">
        <v>226</v>
      </c>
      <c r="C19" s="33"/>
      <c r="D19" s="33"/>
      <c r="E19" s="33"/>
      <c r="F19" s="33"/>
      <c r="G19" s="33"/>
      <c r="H19" s="84"/>
    </row>
    <row r="20" spans="1:8" ht="17.25" thickBot="1">
      <c r="A20" s="573" t="s">
        <v>236</v>
      </c>
      <c r="B20" s="574"/>
      <c r="C20" s="574"/>
      <c r="D20" s="574"/>
      <c r="E20" s="574"/>
      <c r="F20" s="575"/>
      <c r="G20" s="66">
        <f>G19</f>
        <v>0</v>
      </c>
      <c r="H20" s="67"/>
    </row>
    <row r="21" spans="1:8" ht="42" customHeight="1" thickBot="1">
      <c r="A21" s="599" t="s">
        <v>237</v>
      </c>
      <c r="B21" s="600"/>
      <c r="C21" s="600"/>
      <c r="D21" s="600"/>
      <c r="E21" s="600"/>
      <c r="F21" s="600"/>
      <c r="G21" s="600"/>
      <c r="H21" s="92"/>
    </row>
  </sheetData>
  <mergeCells count="22">
    <mergeCell ref="H13:H18"/>
    <mergeCell ref="A1:H1"/>
    <mergeCell ref="A2:H2"/>
    <mergeCell ref="A3:H3"/>
    <mergeCell ref="A4:F4"/>
    <mergeCell ref="A6:H6"/>
    <mergeCell ref="A20:F20"/>
    <mergeCell ref="A21:G21"/>
    <mergeCell ref="F10:G10"/>
    <mergeCell ref="H10:H11"/>
    <mergeCell ref="A10:A11"/>
    <mergeCell ref="B10:B11"/>
    <mergeCell ref="C10:C11"/>
    <mergeCell ref="D10:D11"/>
    <mergeCell ref="E10:E11"/>
    <mergeCell ref="C13:C18"/>
    <mergeCell ref="B13:B18"/>
    <mergeCell ref="A13:A18"/>
    <mergeCell ref="D13:D18"/>
    <mergeCell ref="E13:E18"/>
    <mergeCell ref="F13:F18"/>
    <mergeCell ref="G13:G18"/>
  </mergeCells>
  <pageMargins left="0.511811023622047" right="0.23622047244094499" top="0.74803149606299202" bottom="0.74803149606299202" header="0.31496062992126" footer="0.31496062992126"/>
  <pageSetup paperSize="9" scale="80" orientation="landscape" r:id="rId1"/>
  <headerFooter>
    <oddHeader>&amp;RSchedule No. 4C</oddHeader>
    <oddFooter>&amp;CPage &amp;P of &amp;N&amp;R&amp;G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zoomScaleSheetLayoutView="115" workbookViewId="0">
      <selection activeCell="H15" sqref="H15"/>
    </sheetView>
  </sheetViews>
  <sheetFormatPr defaultRowHeight="15"/>
  <cols>
    <col min="1" max="1" width="7.7109375" customWidth="1"/>
    <col min="2" max="2" width="64.28515625" customWidth="1"/>
    <col min="3" max="3" width="8.28515625" customWidth="1"/>
    <col min="4" max="4" width="7.28515625" customWidth="1"/>
    <col min="5" max="5" width="9.42578125" customWidth="1"/>
    <col min="6" max="6" width="12.42578125" customWidth="1"/>
    <col min="7" max="7" width="19.7109375" customWidth="1"/>
    <col min="8" max="8" width="10" customWidth="1"/>
  </cols>
  <sheetData>
    <row r="1" spans="1:8" ht="23.25">
      <c r="A1" s="637" t="s">
        <v>0</v>
      </c>
      <c r="B1" s="638"/>
      <c r="C1" s="638"/>
      <c r="D1" s="638"/>
      <c r="E1" s="638"/>
      <c r="F1" s="638"/>
      <c r="G1" s="638"/>
      <c r="H1" s="639"/>
    </row>
    <row r="2" spans="1:8">
      <c r="A2" s="581" t="s">
        <v>1</v>
      </c>
      <c r="B2" s="582"/>
      <c r="C2" s="582"/>
      <c r="D2" s="582"/>
      <c r="E2" s="582"/>
      <c r="F2" s="582"/>
      <c r="G2" s="582"/>
      <c r="H2" s="640"/>
    </row>
    <row r="3" spans="1:8" ht="18">
      <c r="A3" s="641" t="str">
        <f>Sch_1!$A$3</f>
        <v xml:space="preserve">Hetauda-Parwanipur-Pokhariya 132 kV Transmission Line Project </v>
      </c>
      <c r="B3" s="642"/>
      <c r="C3" s="642"/>
      <c r="D3" s="642"/>
      <c r="E3" s="642"/>
      <c r="F3" s="642"/>
      <c r="G3" s="642"/>
      <c r="H3" s="643"/>
    </row>
    <row r="4" spans="1:8">
      <c r="A4" s="86"/>
      <c r="B4" s="26"/>
      <c r="C4" s="26"/>
      <c r="D4" s="26"/>
      <c r="E4" s="26"/>
      <c r="F4" s="26"/>
      <c r="G4" s="26"/>
      <c r="H4" s="87"/>
    </row>
    <row r="5" spans="1:8">
      <c r="A5" s="83"/>
      <c r="B5" s="26"/>
      <c r="C5" s="26"/>
      <c r="D5" s="26"/>
      <c r="E5" s="26"/>
      <c r="F5" s="26"/>
      <c r="G5" s="26"/>
      <c r="H5" s="87"/>
    </row>
    <row r="6" spans="1:8" ht="35.450000000000003" customHeight="1">
      <c r="A6" s="634" t="str">
        <f>Sch_1!$A$5</f>
        <v xml:space="preserve">PMD/PTDSSP/HPP/2080/81-01:  Design, Supply, Installation, Testing and Commissioning of Parwanipur-Pokhariya 132 kV Transmission Line.
</v>
      </c>
      <c r="B6" s="635"/>
      <c r="C6" s="635"/>
      <c r="D6" s="635"/>
      <c r="E6" s="635"/>
      <c r="F6" s="635"/>
      <c r="G6" s="635"/>
      <c r="H6" s="644"/>
    </row>
    <row r="7" spans="1:8">
      <c r="A7" s="88" t="s">
        <v>159</v>
      </c>
      <c r="B7" s="89"/>
      <c r="C7" s="89"/>
      <c r="D7" s="89"/>
      <c r="E7" s="89"/>
      <c r="F7" s="89"/>
      <c r="G7" s="89"/>
      <c r="H7" s="87"/>
    </row>
    <row r="8" spans="1:8" ht="15.75" thickBot="1">
      <c r="A8" s="88" t="s">
        <v>238</v>
      </c>
      <c r="B8" s="89"/>
      <c r="C8" s="89"/>
      <c r="D8" s="89"/>
      <c r="E8" s="89"/>
      <c r="F8" s="89"/>
      <c r="G8" s="89"/>
      <c r="H8" s="87"/>
    </row>
    <row r="9" spans="1:8" ht="15.75">
      <c r="A9" s="645" t="s">
        <v>239</v>
      </c>
      <c r="B9" s="647" t="s">
        <v>215</v>
      </c>
      <c r="C9" s="649" t="s">
        <v>9</v>
      </c>
      <c r="D9" s="649" t="s">
        <v>240</v>
      </c>
      <c r="E9" s="647" t="s">
        <v>241</v>
      </c>
      <c r="F9" s="647"/>
      <c r="G9" s="647"/>
      <c r="H9" s="651" t="s">
        <v>8</v>
      </c>
    </row>
    <row r="10" spans="1:8" ht="48" thickBot="1">
      <c r="A10" s="646"/>
      <c r="B10" s="648"/>
      <c r="C10" s="650"/>
      <c r="D10" s="650"/>
      <c r="E10" s="80" t="s">
        <v>231</v>
      </c>
      <c r="F10" s="81" t="s">
        <v>242</v>
      </c>
      <c r="G10" s="81" t="s">
        <v>243</v>
      </c>
      <c r="H10" s="652"/>
    </row>
    <row r="11" spans="1:8" ht="15.75">
      <c r="A11" s="27"/>
      <c r="B11" s="28">
        <v>1</v>
      </c>
      <c r="C11" s="29">
        <v>2</v>
      </c>
      <c r="D11" s="29">
        <v>3</v>
      </c>
      <c r="E11" s="28">
        <v>4</v>
      </c>
      <c r="F11" s="28"/>
      <c r="G11" s="29">
        <v>5</v>
      </c>
      <c r="H11" s="30"/>
    </row>
    <row r="12" spans="1:8">
      <c r="A12" s="82"/>
      <c r="B12" s="33"/>
      <c r="C12" s="33"/>
      <c r="D12" s="33"/>
      <c r="E12" s="33"/>
      <c r="F12" s="33"/>
      <c r="G12" s="33"/>
      <c r="H12" s="84"/>
    </row>
    <row r="13" spans="1:8">
      <c r="A13" s="82"/>
      <c r="B13" s="33"/>
      <c r="C13" s="33"/>
      <c r="D13" s="33"/>
      <c r="E13" s="33"/>
      <c r="F13" s="33"/>
      <c r="G13" s="33"/>
      <c r="H13" s="84"/>
    </row>
    <row r="14" spans="1:8">
      <c r="A14" s="82"/>
      <c r="B14" s="257" t="s">
        <v>225</v>
      </c>
      <c r="C14" s="33"/>
      <c r="D14" s="33"/>
      <c r="E14" s="33"/>
      <c r="F14" s="33"/>
      <c r="G14" s="33"/>
      <c r="H14" s="84"/>
    </row>
    <row r="15" spans="1:8">
      <c r="A15" s="82"/>
      <c r="B15" s="33"/>
      <c r="C15" s="33"/>
      <c r="D15" s="33"/>
      <c r="E15" s="33"/>
      <c r="F15" s="33"/>
      <c r="G15" s="33"/>
      <c r="H15" s="84"/>
    </row>
    <row r="16" spans="1:8">
      <c r="A16" s="82"/>
      <c r="B16" s="33"/>
      <c r="C16" s="33"/>
      <c r="D16" s="33"/>
      <c r="E16" s="33"/>
      <c r="F16" s="33"/>
      <c r="G16" s="33"/>
      <c r="H16" s="84"/>
    </row>
    <row r="17" spans="1:8">
      <c r="A17" s="82"/>
      <c r="B17" s="33"/>
      <c r="C17" s="33"/>
      <c r="D17" s="33"/>
      <c r="E17" s="33"/>
      <c r="F17" s="33"/>
      <c r="G17" s="33"/>
      <c r="H17" s="84"/>
    </row>
    <row r="18" spans="1:8">
      <c r="A18" s="82"/>
      <c r="B18" s="65" t="s">
        <v>244</v>
      </c>
      <c r="C18" s="33"/>
      <c r="D18" s="33"/>
      <c r="E18" s="33"/>
      <c r="F18" s="33"/>
      <c r="G18" s="33"/>
      <c r="H18" s="84"/>
    </row>
    <row r="19" spans="1:8" ht="16.5" thickBot="1">
      <c r="A19" s="69"/>
      <c r="B19" s="636" t="s">
        <v>245</v>
      </c>
      <c r="C19" s="636"/>
      <c r="D19" s="636"/>
      <c r="E19" s="636"/>
      <c r="F19" s="79"/>
      <c r="G19" s="70">
        <f>G18</f>
        <v>0</v>
      </c>
      <c r="H19" s="71"/>
    </row>
    <row r="20" spans="1:8">
      <c r="A20" s="72"/>
      <c r="B20" s="72"/>
      <c r="C20" s="72"/>
      <c r="D20" s="72"/>
      <c r="E20" s="73"/>
      <c r="F20" s="73"/>
      <c r="G20" s="73"/>
      <c r="H20" s="73"/>
    </row>
    <row r="21" spans="1:8">
      <c r="A21" s="72"/>
      <c r="B21" s="72"/>
      <c r="C21" s="72"/>
      <c r="D21" s="72"/>
      <c r="E21" s="74"/>
      <c r="F21" s="74"/>
      <c r="G21" s="74"/>
      <c r="H21" s="74"/>
    </row>
  </sheetData>
  <mergeCells count="11">
    <mergeCell ref="B19:E19"/>
    <mergeCell ref="A1:H1"/>
    <mergeCell ref="A2:H2"/>
    <mergeCell ref="A3:H3"/>
    <mergeCell ref="A6:H6"/>
    <mergeCell ref="A9:A10"/>
    <mergeCell ref="B9:B10"/>
    <mergeCell ref="C9:C10"/>
    <mergeCell ref="D9:D10"/>
    <mergeCell ref="E9:G9"/>
    <mergeCell ref="H9:H10"/>
  </mergeCells>
  <pageMargins left="0.511811023622047" right="0.23622047244094499" top="0.74803149606299202" bottom="0.74803149606299202" header="0.31496062992126" footer="0.31496062992126"/>
  <pageSetup paperSize="9" scale="80" orientation="landscape" r:id="rId1"/>
  <headerFooter>
    <oddHeader>&amp;RSchedule No. 4D</oddHeader>
    <oddFooter>&amp;CPage &amp;P of &amp;N&amp;R&amp;G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2" workbookViewId="0">
      <selection activeCell="B22" sqref="B22"/>
    </sheetView>
  </sheetViews>
  <sheetFormatPr defaultRowHeight="15"/>
  <cols>
    <col min="1" max="1" width="8.5703125" customWidth="1"/>
    <col min="2" max="2" width="70.7109375" customWidth="1"/>
    <col min="3" max="3" width="7.5703125" customWidth="1"/>
    <col min="4" max="4" width="8.7109375" customWidth="1"/>
    <col min="5" max="5" width="10.7109375" customWidth="1"/>
    <col min="6" max="6" width="9.28515625" bestFit="1" customWidth="1"/>
    <col min="7" max="7" width="12" bestFit="1" customWidth="1"/>
    <col min="8" max="8" width="11" customWidth="1"/>
    <col min="9" max="9" width="13.85546875" bestFit="1" customWidth="1"/>
    <col min="10" max="10" width="9.140625" bestFit="1" customWidth="1"/>
  </cols>
  <sheetData>
    <row r="1" spans="1:10" ht="25.5">
      <c r="A1" s="490" t="s">
        <v>0</v>
      </c>
      <c r="B1" s="490"/>
      <c r="C1" s="490"/>
      <c r="D1" s="490"/>
      <c r="E1" s="490"/>
      <c r="F1" s="490"/>
      <c r="G1" s="490"/>
      <c r="H1" s="490"/>
      <c r="I1" s="490"/>
      <c r="J1" s="490"/>
    </row>
    <row r="2" spans="1:10">
      <c r="A2" s="582" t="s">
        <v>1</v>
      </c>
      <c r="B2" s="582"/>
      <c r="C2" s="582"/>
      <c r="D2" s="582"/>
      <c r="E2" s="582"/>
      <c r="F2" s="582"/>
      <c r="G2" s="582"/>
      <c r="H2" s="582"/>
      <c r="I2" s="582"/>
      <c r="J2" s="582"/>
    </row>
    <row r="3" spans="1:10" ht="18">
      <c r="A3" s="492" t="str">
        <f>Sch_1!$A$3</f>
        <v xml:space="preserve">Hetauda-Parwanipur-Pokhariya 132 kV Transmission Line Project </v>
      </c>
      <c r="B3" s="492"/>
      <c r="C3" s="492"/>
      <c r="D3" s="492"/>
      <c r="E3" s="492"/>
      <c r="F3" s="492"/>
      <c r="G3" s="492"/>
      <c r="H3" s="492"/>
      <c r="I3" s="492"/>
      <c r="J3" s="492"/>
    </row>
    <row r="4" spans="1:10" ht="15" customHeight="1">
      <c r="A4" s="381"/>
      <c r="B4" s="407"/>
      <c r="C4" s="11"/>
      <c r="D4" s="11"/>
      <c r="E4" s="11"/>
      <c r="F4" s="11"/>
      <c r="G4" s="11"/>
      <c r="H4" s="11"/>
      <c r="I4" s="12"/>
      <c r="J4" s="142"/>
    </row>
    <row r="5" spans="1:10" ht="25.5" customHeight="1">
      <c r="A5" s="657" t="str">
        <f>Sch_1!$A$5</f>
        <v xml:space="preserve">PMD/PTDSSP/HPP/2080/81-01:  Design, Supply, Installation, Testing and Commissioning of Parwanipur-Pokhariya 132 kV Transmission Line.
</v>
      </c>
      <c r="B5" s="657"/>
      <c r="C5" s="657"/>
      <c r="D5" s="657"/>
      <c r="E5" s="657"/>
      <c r="F5" s="657"/>
      <c r="G5" s="657"/>
      <c r="H5" s="657"/>
      <c r="I5" s="657"/>
      <c r="J5" s="657"/>
    </row>
    <row r="6" spans="1:10">
      <c r="A6" s="668" t="s">
        <v>159</v>
      </c>
      <c r="B6" s="668"/>
      <c r="C6" s="668"/>
      <c r="D6" s="668"/>
      <c r="E6" s="668"/>
      <c r="F6" s="668"/>
      <c r="G6" s="668"/>
      <c r="H6" s="76"/>
      <c r="I6" s="76"/>
      <c r="J6" s="144"/>
    </row>
    <row r="7" spans="1:10" ht="15.75" thickBot="1">
      <c r="A7" s="658" t="s">
        <v>246</v>
      </c>
      <c r="B7" s="658"/>
      <c r="C7" s="658"/>
      <c r="D7" s="658"/>
      <c r="E7" s="658"/>
      <c r="F7" s="658"/>
      <c r="G7" s="658"/>
      <c r="H7" s="280"/>
      <c r="I7" s="281"/>
      <c r="J7" s="282"/>
    </row>
    <row r="8" spans="1:10">
      <c r="A8" s="659" t="s">
        <v>4</v>
      </c>
      <c r="B8" s="661" t="s">
        <v>5</v>
      </c>
      <c r="C8" s="663" t="s">
        <v>149</v>
      </c>
      <c r="D8" s="664"/>
      <c r="E8" s="665" t="s">
        <v>150</v>
      </c>
      <c r="F8" s="666"/>
      <c r="G8" s="667"/>
      <c r="H8" s="665" t="s">
        <v>151</v>
      </c>
      <c r="I8" s="667"/>
      <c r="J8" s="653" t="s">
        <v>8</v>
      </c>
    </row>
    <row r="9" spans="1:10" ht="75.75" thickBot="1">
      <c r="A9" s="660"/>
      <c r="B9" s="662"/>
      <c r="C9" s="13" t="s">
        <v>9</v>
      </c>
      <c r="D9" s="14" t="s">
        <v>10</v>
      </c>
      <c r="E9" s="15" t="s">
        <v>304</v>
      </c>
      <c r="F9" s="15" t="s">
        <v>305</v>
      </c>
      <c r="G9" s="16" t="s">
        <v>153</v>
      </c>
      <c r="H9" s="15" t="s">
        <v>152</v>
      </c>
      <c r="I9" s="16" t="s">
        <v>153</v>
      </c>
      <c r="J9" s="654"/>
    </row>
    <row r="10" spans="1:10">
      <c r="A10" s="17">
        <v>1</v>
      </c>
      <c r="B10" s="18">
        <v>2</v>
      </c>
      <c r="C10" s="18">
        <v>3</v>
      </c>
      <c r="D10" s="18">
        <v>4</v>
      </c>
      <c r="E10" s="18">
        <v>5</v>
      </c>
      <c r="F10" s="18">
        <v>6</v>
      </c>
      <c r="G10" s="18">
        <v>7</v>
      </c>
      <c r="H10" s="18">
        <v>8</v>
      </c>
      <c r="I10" s="18">
        <v>9</v>
      </c>
      <c r="J10" s="18">
        <v>10</v>
      </c>
    </row>
    <row r="11" spans="1:10">
      <c r="A11" s="17"/>
      <c r="B11" s="18"/>
      <c r="C11" s="18"/>
      <c r="D11" s="18"/>
      <c r="E11" s="18"/>
      <c r="F11" s="18"/>
      <c r="G11" s="18"/>
      <c r="H11" s="18"/>
      <c r="I11" s="18"/>
      <c r="J11" s="19"/>
    </row>
    <row r="12" spans="1:10" ht="30" customHeight="1">
      <c r="A12" s="97">
        <v>1</v>
      </c>
      <c r="B12" s="62" t="s">
        <v>247</v>
      </c>
      <c r="C12" s="33"/>
      <c r="D12" s="33"/>
      <c r="E12" s="33"/>
      <c r="F12" s="33"/>
      <c r="G12" s="33"/>
      <c r="H12" s="33"/>
      <c r="I12" s="33"/>
      <c r="J12" s="84"/>
    </row>
    <row r="13" spans="1:10" ht="30" customHeight="1">
      <c r="A13" s="431" t="s">
        <v>27</v>
      </c>
      <c r="B13" s="63" t="s">
        <v>248</v>
      </c>
      <c r="C13" s="430" t="s">
        <v>29</v>
      </c>
      <c r="D13" s="430">
        <v>1</v>
      </c>
      <c r="E13" s="33"/>
      <c r="F13" s="33"/>
      <c r="G13" s="201"/>
      <c r="H13" s="201"/>
      <c r="I13" s="201"/>
      <c r="J13" s="84"/>
    </row>
    <row r="14" spans="1:10" ht="30" customHeight="1">
      <c r="A14" s="431" t="s">
        <v>27</v>
      </c>
      <c r="B14" s="63" t="s">
        <v>249</v>
      </c>
      <c r="C14" s="430" t="s">
        <v>29</v>
      </c>
      <c r="D14" s="430">
        <v>1</v>
      </c>
      <c r="E14" s="33"/>
      <c r="F14" s="33"/>
      <c r="G14" s="201"/>
      <c r="H14" s="201"/>
      <c r="I14" s="201"/>
      <c r="J14" s="84"/>
    </row>
    <row r="15" spans="1:10" ht="30" customHeight="1">
      <c r="A15" s="431" t="s">
        <v>30</v>
      </c>
      <c r="B15" s="63" t="s">
        <v>250</v>
      </c>
      <c r="C15" s="430" t="s">
        <v>29</v>
      </c>
      <c r="D15" s="430">
        <v>1</v>
      </c>
      <c r="E15" s="33"/>
      <c r="F15" s="33"/>
      <c r="G15" s="201"/>
      <c r="H15" s="201"/>
      <c r="I15" s="201"/>
      <c r="J15" s="84"/>
    </row>
    <row r="16" spans="1:10" ht="30" customHeight="1">
      <c r="A16" s="431" t="s">
        <v>35</v>
      </c>
      <c r="B16" s="63" t="s">
        <v>251</v>
      </c>
      <c r="C16" s="430" t="s">
        <v>29</v>
      </c>
      <c r="D16" s="430">
        <v>1</v>
      </c>
      <c r="E16" s="33"/>
      <c r="F16" s="33"/>
      <c r="G16" s="201"/>
      <c r="H16" s="201"/>
      <c r="I16" s="201"/>
      <c r="J16" s="84"/>
    </row>
    <row r="17" spans="1:10" ht="26.1" customHeight="1">
      <c r="A17" s="97"/>
      <c r="B17" s="75" t="s">
        <v>252</v>
      </c>
      <c r="C17" s="64"/>
      <c r="D17" s="64"/>
      <c r="E17" s="33"/>
      <c r="F17" s="33"/>
      <c r="G17" s="201"/>
      <c r="H17" s="201"/>
      <c r="I17" s="201"/>
      <c r="J17" s="84"/>
    </row>
    <row r="18" spans="1:10" ht="19.5" customHeight="1">
      <c r="A18" s="655" t="s">
        <v>306</v>
      </c>
      <c r="B18" s="656"/>
      <c r="C18" s="656"/>
      <c r="D18" s="656"/>
      <c r="E18" s="656"/>
      <c r="F18" s="329"/>
      <c r="G18" s="258"/>
      <c r="H18" s="258"/>
      <c r="I18" s="258"/>
      <c r="J18" s="98"/>
    </row>
    <row r="19" spans="1:10" ht="35.1" hidden="1" customHeight="1">
      <c r="A19" s="365"/>
      <c r="B19" s="100"/>
      <c r="C19" s="1"/>
      <c r="D19" s="101"/>
      <c r="E19" s="101"/>
      <c r="F19" s="101"/>
      <c r="G19" s="1"/>
      <c r="H19" s="1"/>
      <c r="I19" s="1"/>
      <c r="J19" s="87"/>
    </row>
    <row r="20" spans="1:10" ht="30" customHeight="1">
      <c r="A20" s="365"/>
      <c r="B20" s="102" t="s">
        <v>141</v>
      </c>
      <c r="C20" s="103"/>
      <c r="D20" s="103"/>
      <c r="E20" s="103"/>
      <c r="F20" s="103"/>
      <c r="G20" s="104" t="s">
        <v>144</v>
      </c>
      <c r="H20" s="104"/>
      <c r="I20" s="1"/>
      <c r="J20" s="87"/>
    </row>
    <row r="21" spans="1:10" ht="30" customHeight="1">
      <c r="A21" s="365"/>
      <c r="B21" s="102" t="s">
        <v>143</v>
      </c>
      <c r="C21" s="105"/>
      <c r="D21" s="106"/>
      <c r="E21" s="106"/>
      <c r="F21" s="106"/>
      <c r="G21" s="107"/>
      <c r="H21" s="107"/>
      <c r="I21" s="1"/>
      <c r="J21" s="87"/>
    </row>
    <row r="22" spans="1:10" ht="30" customHeight="1">
      <c r="A22" s="99"/>
      <c r="B22" s="108" t="s">
        <v>145</v>
      </c>
      <c r="C22" s="109"/>
      <c r="D22" s="109"/>
      <c r="E22" s="109"/>
      <c r="F22" s="109"/>
      <c r="G22" s="110"/>
      <c r="H22" s="110"/>
      <c r="I22" s="1"/>
      <c r="J22" s="87"/>
    </row>
    <row r="23" spans="1:10" ht="30" customHeight="1">
      <c r="A23" s="99"/>
      <c r="B23" s="108" t="s">
        <v>146</v>
      </c>
      <c r="C23" s="111"/>
      <c r="D23" s="111"/>
      <c r="E23" s="111"/>
      <c r="F23" s="111"/>
      <c r="G23" s="110"/>
      <c r="H23" s="110"/>
      <c r="I23" s="1"/>
      <c r="J23" s="87"/>
    </row>
    <row r="24" spans="1:10" ht="30" customHeight="1" thickBot="1">
      <c r="A24" s="112"/>
      <c r="B24" s="113" t="s">
        <v>147</v>
      </c>
      <c r="C24" s="114"/>
      <c r="D24" s="114"/>
      <c r="E24" s="114"/>
      <c r="F24" s="114"/>
      <c r="G24" s="115"/>
      <c r="H24" s="115"/>
      <c r="I24" s="116"/>
      <c r="J24" s="117"/>
    </row>
  </sheetData>
  <mergeCells count="13">
    <mergeCell ref="J8:J9"/>
    <mergeCell ref="A18:E18"/>
    <mergeCell ref="A1:J1"/>
    <mergeCell ref="A2:J2"/>
    <mergeCell ref="A3:J3"/>
    <mergeCell ref="A5:J5"/>
    <mergeCell ref="A7:G7"/>
    <mergeCell ref="A8:A9"/>
    <mergeCell ref="B8:B9"/>
    <mergeCell ref="C8:D8"/>
    <mergeCell ref="E8:G8"/>
    <mergeCell ref="H8:I8"/>
    <mergeCell ref="A6:G6"/>
  </mergeCells>
  <pageMargins left="0.511811023622047" right="0.23622047244094499" top="0.74803149606299202" bottom="0.74803149606299202" header="0.31496062992126" footer="0.31496062992126"/>
  <pageSetup paperSize="9" scale="80" fitToWidth="0" orientation="landscape" r:id="rId1"/>
  <headerFooter>
    <oddHeader>&amp;RSchedule No. 4E</oddHeader>
    <oddFooter>&amp;CPage &amp;P of &amp;N&amp;R&amp;G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90" zoomScaleNormal="90" zoomScaleSheetLayoutView="80" workbookViewId="0">
      <selection activeCell="D12" sqref="D12"/>
    </sheetView>
  </sheetViews>
  <sheetFormatPr defaultColWidth="9.28515625" defaultRowHeight="15"/>
  <cols>
    <col min="1" max="1" width="9.28515625" style="136"/>
    <col min="2" max="2" width="111.42578125" style="136" customWidth="1"/>
    <col min="3" max="3" width="13.28515625" style="136" customWidth="1"/>
    <col min="4" max="4" width="8.7109375" style="136" customWidth="1"/>
    <col min="5" max="7" width="12.7109375" style="139" customWidth="1"/>
    <col min="8" max="16384" width="9.28515625" style="136"/>
  </cols>
  <sheetData>
    <row r="1" spans="1:10" customFormat="1" ht="24.6" customHeight="1">
      <c r="A1" s="490" t="s">
        <v>0</v>
      </c>
      <c r="B1" s="490"/>
      <c r="C1" s="490"/>
      <c r="D1" s="490"/>
      <c r="E1" s="490"/>
      <c r="F1" s="380"/>
      <c r="G1" s="140"/>
      <c r="H1" s="140"/>
      <c r="I1" s="140"/>
      <c r="J1" s="140"/>
    </row>
    <row r="2" spans="1:10" customFormat="1" ht="15" customHeight="1">
      <c r="A2" s="134"/>
      <c r="B2" s="134"/>
      <c r="C2" s="134"/>
      <c r="D2" s="134"/>
      <c r="E2" s="134"/>
      <c r="F2" s="134"/>
      <c r="G2" s="134"/>
      <c r="H2" s="134"/>
      <c r="I2" s="134"/>
      <c r="J2" s="134"/>
    </row>
    <row r="3" spans="1:10" customFormat="1" ht="17.45" customHeight="1">
      <c r="A3" s="492" t="str">
        <f>[23]Sch_1!$A$3</f>
        <v xml:space="preserve">Hetauda-Parwanipur-Pokhariya 132 kV Transmission Line Project </v>
      </c>
      <c r="B3" s="492"/>
      <c r="C3" s="492"/>
      <c r="D3" s="492"/>
      <c r="E3" s="492"/>
      <c r="F3" s="331"/>
      <c r="G3" s="141"/>
      <c r="H3" s="141"/>
      <c r="I3" s="141"/>
      <c r="J3" s="141"/>
    </row>
    <row r="4" spans="1:10" customFormat="1">
      <c r="A4" s="381"/>
      <c r="B4" s="407"/>
      <c r="C4" s="11"/>
      <c r="D4" s="11"/>
      <c r="E4" s="11"/>
      <c r="F4" s="11"/>
      <c r="G4" s="11"/>
      <c r="H4" s="11"/>
      <c r="I4" s="12"/>
      <c r="J4" s="142"/>
    </row>
    <row r="5" spans="1:10" customFormat="1" ht="30.6" customHeight="1">
      <c r="A5" s="670" t="str">
        <f>[23]Sch_1!$A$5</f>
        <v xml:space="preserve">PMD/PTDSSP/HPP/2080/81-01:  Design, Supply, Installation, Testing and Commissioning of Parwanipur-Pokhariya 132 kV Transmission Line.
</v>
      </c>
      <c r="B5" s="670"/>
      <c r="C5" s="670"/>
      <c r="D5" s="670"/>
      <c r="E5" s="670"/>
      <c r="F5" s="408"/>
      <c r="G5" s="143"/>
      <c r="H5" s="143"/>
      <c r="I5" s="143"/>
      <c r="J5" s="143"/>
    </row>
    <row r="6" spans="1:10" customFormat="1" ht="14.45" customHeight="1">
      <c r="A6" s="671"/>
      <c r="B6" s="671"/>
      <c r="C6" s="671"/>
      <c r="D6" s="671"/>
      <c r="E6" s="671"/>
      <c r="F6" s="409"/>
      <c r="G6" s="411"/>
      <c r="H6" s="76"/>
      <c r="I6" s="76"/>
      <c r="J6" s="144"/>
    </row>
    <row r="7" spans="1:10" s="133" customFormat="1" ht="14.45" customHeight="1">
      <c r="A7" s="668" t="s">
        <v>159</v>
      </c>
      <c r="B7" s="668"/>
      <c r="C7" s="668"/>
      <c r="D7" s="668"/>
      <c r="E7" s="668"/>
      <c r="F7" s="78"/>
      <c r="G7" s="411"/>
      <c r="H7" s="76"/>
      <c r="I7" s="76"/>
      <c r="J7" s="144"/>
    </row>
    <row r="8" spans="1:10" s="133" customFormat="1" ht="14.45" customHeight="1">
      <c r="A8" s="669" t="s">
        <v>319</v>
      </c>
      <c r="B8" s="669"/>
      <c r="C8" s="669"/>
      <c r="D8" s="669"/>
      <c r="E8" s="669"/>
      <c r="F8" s="330"/>
      <c r="G8" s="410"/>
      <c r="H8" s="78"/>
      <c r="I8" s="96"/>
      <c r="J8" s="135"/>
    </row>
    <row r="9" spans="1:10" ht="75">
      <c r="A9" s="445" t="s">
        <v>253</v>
      </c>
      <c r="B9" s="446" t="s">
        <v>254</v>
      </c>
      <c r="C9" s="446" t="s">
        <v>9</v>
      </c>
      <c r="D9" s="446" t="s">
        <v>10</v>
      </c>
      <c r="E9" s="447" t="s">
        <v>255</v>
      </c>
      <c r="F9" s="447" t="s">
        <v>313</v>
      </c>
      <c r="G9" s="447" t="s">
        <v>308</v>
      </c>
    </row>
    <row r="10" spans="1:10" ht="18.75">
      <c r="A10" s="445" t="s">
        <v>265</v>
      </c>
      <c r="B10" s="448" t="s">
        <v>320</v>
      </c>
      <c r="C10" s="449"/>
      <c r="D10" s="449"/>
      <c r="E10" s="450"/>
      <c r="F10" s="451"/>
      <c r="G10" s="450"/>
    </row>
    <row r="11" spans="1:10" ht="37.5">
      <c r="A11" s="452" t="s">
        <v>256</v>
      </c>
      <c r="B11" s="453" t="s">
        <v>321</v>
      </c>
      <c r="C11" s="454" t="s">
        <v>57</v>
      </c>
      <c r="D11" s="454">
        <v>1</v>
      </c>
      <c r="E11" s="455"/>
      <c r="F11" s="455"/>
      <c r="G11" s="455"/>
    </row>
    <row r="12" spans="1:10" ht="56.25">
      <c r="A12" s="452" t="s">
        <v>258</v>
      </c>
      <c r="B12" s="453" t="s">
        <v>322</v>
      </c>
      <c r="C12" s="454" t="s">
        <v>57</v>
      </c>
      <c r="D12" s="454">
        <v>1</v>
      </c>
      <c r="E12" s="455"/>
      <c r="F12" s="455"/>
      <c r="G12" s="455"/>
    </row>
    <row r="13" spans="1:10" ht="18.75">
      <c r="A13" s="452" t="s">
        <v>259</v>
      </c>
      <c r="B13" s="453" t="s">
        <v>323</v>
      </c>
      <c r="C13" s="454" t="s">
        <v>257</v>
      </c>
      <c r="D13" s="454">
        <v>1</v>
      </c>
      <c r="E13" s="455"/>
      <c r="F13" s="455"/>
      <c r="G13" s="455"/>
    </row>
    <row r="14" spans="1:10" ht="18.75">
      <c r="A14" s="452" t="s">
        <v>260</v>
      </c>
      <c r="B14" s="453" t="s">
        <v>324</v>
      </c>
      <c r="C14" s="454" t="s">
        <v>257</v>
      </c>
      <c r="D14" s="454">
        <v>1</v>
      </c>
      <c r="E14" s="455"/>
      <c r="F14" s="455"/>
      <c r="G14" s="455"/>
    </row>
    <row r="15" spans="1:10" ht="45" customHeight="1">
      <c r="A15" s="456" t="s">
        <v>268</v>
      </c>
      <c r="B15" s="453" t="s">
        <v>325</v>
      </c>
      <c r="C15" s="457" t="s">
        <v>57</v>
      </c>
      <c r="D15" s="457">
        <v>1</v>
      </c>
      <c r="E15" s="458"/>
      <c r="F15" s="458"/>
      <c r="G15" s="458"/>
    </row>
    <row r="16" spans="1:10" ht="37.5">
      <c r="A16" s="459" t="s">
        <v>271</v>
      </c>
      <c r="B16" s="460" t="s">
        <v>326</v>
      </c>
      <c r="C16" s="461" t="s">
        <v>57</v>
      </c>
      <c r="D16" s="461">
        <v>1</v>
      </c>
      <c r="E16" s="462"/>
      <c r="F16" s="462"/>
      <c r="G16" s="462"/>
    </row>
    <row r="17" spans="1:7" ht="37.5">
      <c r="A17" s="459" t="s">
        <v>274</v>
      </c>
      <c r="B17" s="463" t="s">
        <v>327</v>
      </c>
      <c r="C17" s="461" t="s">
        <v>257</v>
      </c>
      <c r="D17" s="461">
        <v>1</v>
      </c>
      <c r="E17" s="462"/>
      <c r="F17" s="462"/>
      <c r="G17" s="462"/>
    </row>
    <row r="18" spans="1:7" ht="18.75">
      <c r="A18" s="464"/>
      <c r="B18" s="465" t="s">
        <v>307</v>
      </c>
      <c r="C18" s="466"/>
      <c r="D18" s="466"/>
      <c r="E18" s="467"/>
      <c r="F18" s="467"/>
      <c r="G18" s="467"/>
    </row>
    <row r="19" spans="1:7" ht="18.75">
      <c r="A19" s="468"/>
      <c r="B19" s="469" t="s">
        <v>328</v>
      </c>
      <c r="C19" s="470"/>
      <c r="D19" s="470"/>
      <c r="E19" s="471"/>
      <c r="F19" s="471"/>
      <c r="G19" s="471"/>
    </row>
    <row r="21" spans="1:7" ht="37.5">
      <c r="B21" s="472" t="s">
        <v>309</v>
      </c>
      <c r="C21" s="472" t="s">
        <v>310</v>
      </c>
      <c r="D21"/>
      <c r="E21"/>
    </row>
    <row r="22" spans="1:7" ht="18.75">
      <c r="B22" s="473"/>
      <c r="C22" s="474"/>
      <c r="D22"/>
      <c r="E22"/>
    </row>
    <row r="23" spans="1:7" ht="37.5">
      <c r="B23" s="472" t="s">
        <v>311</v>
      </c>
      <c r="C23" s="472" t="s">
        <v>312</v>
      </c>
      <c r="D23"/>
      <c r="E23"/>
    </row>
  </sheetData>
  <mergeCells count="6">
    <mergeCell ref="A8:E8"/>
    <mergeCell ref="A1:E1"/>
    <mergeCell ref="A3:E3"/>
    <mergeCell ref="A5:E5"/>
    <mergeCell ref="A6:E6"/>
    <mergeCell ref="A7:E7"/>
  </mergeCells>
  <printOptions horizontalCentered="1"/>
  <pageMargins left="0.70866141732283505" right="0.70866141732283505" top="0.55118110236220497" bottom="0.55118110236220497" header="0.31496062992126" footer="0.31496062992126"/>
  <pageSetup paperSize="9" scale="70" orientation="landscape" r:id="rId1"/>
  <headerFooter>
    <oddHeader>&amp;RSchedule No. 4F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Sch_1</vt:lpstr>
      <vt:lpstr>Sch_2</vt:lpstr>
      <vt:lpstr>Sch_3</vt:lpstr>
      <vt:lpstr>Sch_4(a)</vt:lpstr>
      <vt:lpstr>Sch_4(b)</vt:lpstr>
      <vt:lpstr>Sch_4(c)</vt:lpstr>
      <vt:lpstr>Sch_4(d)</vt:lpstr>
      <vt:lpstr>Sch_4(e)</vt:lpstr>
      <vt:lpstr>Sch_4f)</vt:lpstr>
      <vt:lpstr>Sch_5 (final)</vt:lpstr>
      <vt:lpstr>Sch_1!Print_Area</vt:lpstr>
      <vt:lpstr>Sch_2!Print_Area</vt:lpstr>
      <vt:lpstr>'Sch_4(a)'!Print_Area</vt:lpstr>
      <vt:lpstr>'Sch_4(b)'!Print_Area</vt:lpstr>
      <vt:lpstr>'Sch_4(d)'!Print_Area</vt:lpstr>
      <vt:lpstr>'Sch_4(e)'!Print_Area</vt:lpstr>
      <vt:lpstr>'Sch_4f)'!Print_Area</vt:lpstr>
      <vt:lpstr>'Sch_5 (final)'!Print_Area</vt:lpstr>
      <vt:lpstr>Sch_1!Print_Titles</vt:lpstr>
      <vt:lpstr>'Sch_4(a)'!Print_Titles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DELL</cp:lastModifiedBy>
  <cp:revision/>
  <cp:lastPrinted>2025-03-26T07:50:05Z</cp:lastPrinted>
  <dcterms:created xsi:type="dcterms:W3CDTF">2021-12-26T16:03:32Z</dcterms:created>
  <dcterms:modified xsi:type="dcterms:W3CDTF">2025-04-29T06:15:19Z</dcterms:modified>
  <cp:category/>
  <cp:contentStatus/>
</cp:coreProperties>
</file>